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OLD fILES\Academic structure\New folder\"/>
    </mc:Choice>
  </mc:AlternateContent>
  <xr:revisionPtr revIDLastSave="0" documentId="13_ncr:1_{C82DD772-1BCF-48A9-9AD8-BB92FB3F8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BA -SPE" sheetId="1" r:id="rId1"/>
    <sheet name="Sheet2" sheetId="2" r:id="rId2"/>
    <sheet name="SPE +HONORS " sheetId="4" r:id="rId3"/>
    <sheet name="SPE +HONORS +RESERACH " sheetId="5" r:id="rId4"/>
    <sheet name="SPE +HONORS + INNOVATION " sheetId="6" r:id="rId5"/>
    <sheet name="SPE +HONORS + EXP LEARN" sheetId="7" r:id="rId6"/>
    <sheet name="BBA - NO ADD ON " sheetId="8" r:id="rId7"/>
    <sheet name="BBA -NO ADD - HONORS " sheetId="10" r:id="rId8"/>
    <sheet name="BBA -NO ADD -HONORS - RESERACH " sheetId="12" r:id="rId9"/>
    <sheet name="BBA -NO ADD - HONORS - INNOVATI" sheetId="13" r:id="rId10"/>
    <sheet name="BBA -NO ADD -HONRS -EXP LEARN_x0009_A" sheetId="14" r:id="rId11"/>
    <sheet name="BBA -MINOR " sheetId="15" r:id="rId12"/>
    <sheet name="BBA -MINOR + HONORS " sheetId="16" r:id="rId13"/>
    <sheet name="BBA -MINOR +HOMORS +RESER" sheetId="17" r:id="rId14"/>
    <sheet name="BBA -MINOR+HONORS+INNOVATION " sheetId="18" r:id="rId15"/>
    <sheet name="BBA -MINOR +HONORS +EXP lEARN " sheetId="19" r:id="rId16"/>
    <sheet name="BBA -DOUBLE MAJOR " sheetId="23" r:id="rId17"/>
    <sheet name="BBA -DOUBLE MAJOR -HONORS " sheetId="25" r:id="rId18"/>
    <sheet name="BBA -DOUBLE MAJOR WITH INNOVATI" sheetId="26" r:id="rId19"/>
    <sheet name="BBA - DOUBLE MAJOR  - RESERACH " sheetId="27" r:id="rId20"/>
    <sheet name="BBA -DOUBLE MAJOR +EXP LEARN" sheetId="28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1" l="1"/>
  <c r="Y65" i="28"/>
  <c r="X65" i="28"/>
  <c r="V65" i="28"/>
  <c r="AB64" i="28"/>
  <c r="AB60" i="28"/>
  <c r="AB56" i="28"/>
  <c r="AA55" i="28"/>
  <c r="Z55" i="28"/>
  <c r="Z65" i="28" s="1"/>
  <c r="Y55" i="28"/>
  <c r="X55" i="28"/>
  <c r="W55" i="28"/>
  <c r="W65" i="28" s="1"/>
  <c r="V55" i="28"/>
  <c r="L55" i="28"/>
  <c r="K55" i="28"/>
  <c r="J55" i="28"/>
  <c r="I55" i="28"/>
  <c r="H55" i="28"/>
  <c r="AB54" i="28"/>
  <c r="AA54" i="28"/>
  <c r="AB53" i="28"/>
  <c r="AA53" i="28"/>
  <c r="AB52" i="28"/>
  <c r="AB51" i="28"/>
  <c r="AB50" i="28"/>
  <c r="M50" i="28"/>
  <c r="AB49" i="28"/>
  <c r="AB55" i="28" s="1"/>
  <c r="M49" i="28"/>
  <c r="AB48" i="28"/>
  <c r="AA48" i="28"/>
  <c r="M48" i="28"/>
  <c r="AB47" i="28"/>
  <c r="Y47" i="28"/>
  <c r="X47" i="28"/>
  <c r="W47" i="28"/>
  <c r="V47" i="28"/>
  <c r="M47" i="28"/>
  <c r="AB46" i="28"/>
  <c r="AA46" i="28"/>
  <c r="M46" i="28"/>
  <c r="AB45" i="28"/>
  <c r="AA45" i="28"/>
  <c r="M45" i="28"/>
  <c r="AB44" i="28"/>
  <c r="AA44" i="28"/>
  <c r="M44" i="28"/>
  <c r="AB43" i="28"/>
  <c r="AA43" i="28"/>
  <c r="M43" i="28"/>
  <c r="AB42" i="28"/>
  <c r="AA42" i="28"/>
  <c r="M42" i="28"/>
  <c r="AB41" i="28"/>
  <c r="AA41" i="28"/>
  <c r="AB40" i="28"/>
  <c r="AA40" i="28"/>
  <c r="AB39" i="28"/>
  <c r="AA39" i="28"/>
  <c r="AB38" i="28"/>
  <c r="AA38" i="28"/>
  <c r="M38" i="28"/>
  <c r="AB37" i="28"/>
  <c r="AA37" i="28"/>
  <c r="AA47" i="28" s="1"/>
  <c r="M36" i="28"/>
  <c r="AB35" i="28"/>
  <c r="AA35" i="28"/>
  <c r="M35" i="28"/>
  <c r="M34" i="28"/>
  <c r="AB33" i="28"/>
  <c r="AA33" i="28"/>
  <c r="M33" i="28"/>
  <c r="AB31" i="28"/>
  <c r="AA31" i="28"/>
  <c r="M31" i="28"/>
  <c r="AB30" i="28"/>
  <c r="M30" i="28"/>
  <c r="AB29" i="28"/>
  <c r="AA29" i="28"/>
  <c r="AA34" i="28" s="1"/>
  <c r="M29" i="28"/>
  <c r="AB28" i="28"/>
  <c r="M28" i="28"/>
  <c r="AB27" i="28"/>
  <c r="AB34" i="28" s="1"/>
  <c r="M27" i="28"/>
  <c r="Z26" i="28"/>
  <c r="Y26" i="28"/>
  <c r="X26" i="28"/>
  <c r="W26" i="28"/>
  <c r="V26" i="28"/>
  <c r="M26" i="28"/>
  <c r="AA25" i="28"/>
  <c r="M25" i="28"/>
  <c r="AB24" i="28"/>
  <c r="AA24" i="28"/>
  <c r="AB23" i="28"/>
  <c r="AA23" i="28"/>
  <c r="AB22" i="28"/>
  <c r="AA22" i="28"/>
  <c r="AB21" i="28"/>
  <c r="AA21" i="28"/>
  <c r="AA26" i="28" s="1"/>
  <c r="M21" i="28"/>
  <c r="AB20" i="28"/>
  <c r="AA20" i="28"/>
  <c r="M20" i="28"/>
  <c r="AB19" i="28"/>
  <c r="AB26" i="28" s="1"/>
  <c r="AA19" i="28"/>
  <c r="M19" i="28"/>
  <c r="M18" i="28"/>
  <c r="AB17" i="28"/>
  <c r="AA17" i="28"/>
  <c r="M17" i="28"/>
  <c r="Z16" i="28"/>
  <c r="Y16" i="28"/>
  <c r="X16" i="28"/>
  <c r="W16" i="28"/>
  <c r="V16" i="28"/>
  <c r="M16" i="28"/>
  <c r="AB15" i="28"/>
  <c r="M15" i="28"/>
  <c r="AB14" i="28"/>
  <c r="AB65" i="28" s="1"/>
  <c r="AA14" i="28"/>
  <c r="M14" i="28"/>
  <c r="AB13" i="28"/>
  <c r="AA13" i="28"/>
  <c r="M13" i="28"/>
  <c r="AB12" i="28"/>
  <c r="AB16" i="28" s="1"/>
  <c r="AA12" i="28"/>
  <c r="M12" i="28"/>
  <c r="AB11" i="28"/>
  <c r="AA11" i="28"/>
  <c r="M11" i="28"/>
  <c r="AB10" i="28"/>
  <c r="AA10" i="28"/>
  <c r="M10" i="28"/>
  <c r="AB9" i="28"/>
  <c r="AA9" i="28"/>
  <c r="AA16" i="28" s="1"/>
  <c r="M9" i="28"/>
  <c r="Z8" i="28"/>
  <c r="Y8" i="28"/>
  <c r="X8" i="28"/>
  <c r="W8" i="28"/>
  <c r="V8" i="28"/>
  <c r="M8" i="28"/>
  <c r="AB7" i="28"/>
  <c r="AB8" i="28" s="1"/>
  <c r="AA7" i="28"/>
  <c r="M7" i="28"/>
  <c r="AB6" i="28"/>
  <c r="AA6" i="28"/>
  <c r="M6" i="28"/>
  <c r="AB5" i="28"/>
  <c r="AA5" i="28"/>
  <c r="M5" i="28"/>
  <c r="AB4" i="28"/>
  <c r="AA4" i="28"/>
  <c r="M4" i="28"/>
  <c r="AB3" i="28"/>
  <c r="AA3" i="28"/>
  <c r="M3" i="28"/>
  <c r="AB2" i="28"/>
  <c r="AA2" i="28"/>
  <c r="AA8" i="28" s="1"/>
  <c r="V65" i="27"/>
  <c r="W65" i="27"/>
  <c r="X65" i="27"/>
  <c r="Y65" i="27"/>
  <c r="Z65" i="27"/>
  <c r="AB62" i="27"/>
  <c r="AB60" i="27"/>
  <c r="AB56" i="27"/>
  <c r="AB55" i="27"/>
  <c r="Z55" i="27"/>
  <c r="Y55" i="27"/>
  <c r="X55" i="27"/>
  <c r="W55" i="27"/>
  <c r="V55" i="27"/>
  <c r="AB54" i="27"/>
  <c r="AA54" i="27"/>
  <c r="AB53" i="27"/>
  <c r="AA53" i="27"/>
  <c r="AB52" i="27"/>
  <c r="AB51" i="27"/>
  <c r="AB50" i="27"/>
  <c r="M50" i="27"/>
  <c r="AB49" i="27"/>
  <c r="M49" i="27"/>
  <c r="AB48" i="27"/>
  <c r="AA48" i="27"/>
  <c r="AA55" i="27" s="1"/>
  <c r="M48" i="27"/>
  <c r="Y47" i="27"/>
  <c r="X47" i="27"/>
  <c r="W47" i="27"/>
  <c r="V47" i="27"/>
  <c r="M47" i="27"/>
  <c r="AB46" i="27"/>
  <c r="AA46" i="27"/>
  <c r="M46" i="27"/>
  <c r="AB45" i="27"/>
  <c r="AA45" i="27"/>
  <c r="M45" i="27"/>
  <c r="AB44" i="27"/>
  <c r="AA44" i="27"/>
  <c r="M44" i="27"/>
  <c r="AB43" i="27"/>
  <c r="AA43" i="27"/>
  <c r="M43" i="27"/>
  <c r="AB42" i="27"/>
  <c r="AA42" i="27"/>
  <c r="M42" i="27"/>
  <c r="AB41" i="27"/>
  <c r="AA41" i="27"/>
  <c r="AB40" i="27"/>
  <c r="AA40" i="27"/>
  <c r="AB39" i="27"/>
  <c r="AA39" i="27"/>
  <c r="AB38" i="27"/>
  <c r="AB47" i="27" s="1"/>
  <c r="AA38" i="27"/>
  <c r="M38" i="27"/>
  <c r="AB37" i="27"/>
  <c r="AA37" i="27"/>
  <c r="AA47" i="27" s="1"/>
  <c r="M36" i="27"/>
  <c r="AB35" i="27"/>
  <c r="AA35" i="27"/>
  <c r="M35" i="27"/>
  <c r="M34" i="27"/>
  <c r="AB33" i="27"/>
  <c r="AA33" i="27"/>
  <c r="M33" i="27"/>
  <c r="AB31" i="27"/>
  <c r="AA31" i="27"/>
  <c r="AA34" i="27" s="1"/>
  <c r="M31" i="27"/>
  <c r="AB30" i="27"/>
  <c r="M30" i="27"/>
  <c r="AB29" i="27"/>
  <c r="AA29" i="27"/>
  <c r="M29" i="27"/>
  <c r="AB28" i="27"/>
  <c r="M28" i="27"/>
  <c r="AB27" i="27"/>
  <c r="AB34" i="27" s="1"/>
  <c r="M27" i="27"/>
  <c r="Z26" i="27"/>
  <c r="Y26" i="27"/>
  <c r="X26" i="27"/>
  <c r="W26" i="27"/>
  <c r="V26" i="27"/>
  <c r="M26" i="27"/>
  <c r="AA25" i="27"/>
  <c r="M25" i="27"/>
  <c r="AB24" i="27"/>
  <c r="AA24" i="27"/>
  <c r="AB23" i="27"/>
  <c r="AA23" i="27"/>
  <c r="AB22" i="27"/>
  <c r="AA22" i="27"/>
  <c r="AB21" i="27"/>
  <c r="AB26" i="27" s="1"/>
  <c r="AA21" i="27"/>
  <c r="M21" i="27"/>
  <c r="AB20" i="27"/>
  <c r="AA20" i="27"/>
  <c r="M20" i="27"/>
  <c r="AB19" i="27"/>
  <c r="AA19" i="27"/>
  <c r="AA26" i="27" s="1"/>
  <c r="M19" i="27"/>
  <c r="M18" i="27"/>
  <c r="AB17" i="27"/>
  <c r="AA17" i="27"/>
  <c r="M17" i="27"/>
  <c r="Z16" i="27"/>
  <c r="Y16" i="27"/>
  <c r="X16" i="27"/>
  <c r="W16" i="27"/>
  <c r="V16" i="27"/>
  <c r="M16" i="27"/>
  <c r="AB15" i="27"/>
  <c r="M15" i="27"/>
  <c r="AB14" i="27"/>
  <c r="AA14" i="27"/>
  <c r="M14" i="27"/>
  <c r="AB13" i="27"/>
  <c r="AA13" i="27"/>
  <c r="M13" i="27"/>
  <c r="AB12" i="27"/>
  <c r="AB16" i="27" s="1"/>
  <c r="AA12" i="27"/>
  <c r="M12" i="27"/>
  <c r="AB11" i="27"/>
  <c r="AA11" i="27"/>
  <c r="M11" i="27"/>
  <c r="AB10" i="27"/>
  <c r="AA10" i="27"/>
  <c r="M10" i="27"/>
  <c r="AB9" i="27"/>
  <c r="AA9" i="27"/>
  <c r="AA16" i="27" s="1"/>
  <c r="M9" i="27"/>
  <c r="Z8" i="27"/>
  <c r="Y8" i="27"/>
  <c r="X8" i="27"/>
  <c r="W8" i="27"/>
  <c r="V8" i="27"/>
  <c r="M8" i="27"/>
  <c r="AB7" i="27"/>
  <c r="AA7" i="27"/>
  <c r="M7" i="27"/>
  <c r="AB6" i="27"/>
  <c r="AA6" i="27"/>
  <c r="M6" i="27"/>
  <c r="AB5" i="27"/>
  <c r="AA5" i="27"/>
  <c r="M5" i="27"/>
  <c r="AB4" i="27"/>
  <c r="AA4" i="27"/>
  <c r="M4" i="27"/>
  <c r="AB3" i="27"/>
  <c r="AB8" i="27" s="1"/>
  <c r="AA3" i="27"/>
  <c r="M3" i="27"/>
  <c r="AB2" i="27"/>
  <c r="AA2" i="27"/>
  <c r="AA8" i="27" s="1"/>
  <c r="Y63" i="26"/>
  <c r="AB62" i="26"/>
  <c r="AB60" i="26"/>
  <c r="AB56" i="26"/>
  <c r="Z55" i="26"/>
  <c r="Z63" i="26" s="1"/>
  <c r="Y55" i="26"/>
  <c r="X55" i="26"/>
  <c r="X63" i="26" s="1"/>
  <c r="W55" i="26"/>
  <c r="W63" i="26" s="1"/>
  <c r="V55" i="26"/>
  <c r="V63" i="26" s="1"/>
  <c r="AB54" i="26"/>
  <c r="AA54" i="26"/>
  <c r="AB53" i="26"/>
  <c r="AA53" i="26"/>
  <c r="AB52" i="26"/>
  <c r="AB51" i="26"/>
  <c r="AB50" i="26"/>
  <c r="M50" i="26"/>
  <c r="AB49" i="26"/>
  <c r="M49" i="26"/>
  <c r="AB48" i="26"/>
  <c r="AA48" i="26"/>
  <c r="M48" i="26"/>
  <c r="Y47" i="26"/>
  <c r="X47" i="26"/>
  <c r="W47" i="26"/>
  <c r="V47" i="26"/>
  <c r="M47" i="26"/>
  <c r="AB46" i="26"/>
  <c r="AA46" i="26"/>
  <c r="M46" i="26"/>
  <c r="AB45" i="26"/>
  <c r="AA45" i="26"/>
  <c r="M45" i="26"/>
  <c r="AB44" i="26"/>
  <c r="AA44" i="26"/>
  <c r="M44" i="26"/>
  <c r="AB43" i="26"/>
  <c r="AA43" i="26"/>
  <c r="M43" i="26"/>
  <c r="AB42" i="26"/>
  <c r="AA42" i="26"/>
  <c r="M42" i="26"/>
  <c r="AB41" i="26"/>
  <c r="AA41" i="26"/>
  <c r="AB40" i="26"/>
  <c r="AA40" i="26"/>
  <c r="AB39" i="26"/>
  <c r="AA39" i="26"/>
  <c r="AB38" i="26"/>
  <c r="AA38" i="26"/>
  <c r="M38" i="26"/>
  <c r="AB37" i="26"/>
  <c r="AA37" i="26"/>
  <c r="M36" i="26"/>
  <c r="AB35" i="26"/>
  <c r="AA35" i="26"/>
  <c r="M35" i="26"/>
  <c r="M34" i="26"/>
  <c r="AB33" i="26"/>
  <c r="AA33" i="26"/>
  <c r="M33" i="26"/>
  <c r="AB31" i="26"/>
  <c r="AA31" i="26"/>
  <c r="AA34" i="26" s="1"/>
  <c r="M31" i="26"/>
  <c r="AB30" i="26"/>
  <c r="M30" i="26"/>
  <c r="AB29" i="26"/>
  <c r="AA29" i="26"/>
  <c r="M29" i="26"/>
  <c r="AB28" i="26"/>
  <c r="M28" i="26"/>
  <c r="AB27" i="26"/>
  <c r="M27" i="26"/>
  <c r="Z26" i="26"/>
  <c r="Y26" i="26"/>
  <c r="X26" i="26"/>
  <c r="W26" i="26"/>
  <c r="V26" i="26"/>
  <c r="M26" i="26"/>
  <c r="AA25" i="26"/>
  <c r="M25" i="26"/>
  <c r="AB24" i="26"/>
  <c r="AA24" i="26"/>
  <c r="AB23" i="26"/>
  <c r="AA23" i="26"/>
  <c r="AB22" i="26"/>
  <c r="AA22" i="26"/>
  <c r="AB21" i="26"/>
  <c r="AA21" i="26"/>
  <c r="M21" i="26"/>
  <c r="AB20" i="26"/>
  <c r="AA20" i="26"/>
  <c r="M20" i="26"/>
  <c r="AB19" i="26"/>
  <c r="AA19" i="26"/>
  <c r="M19" i="26"/>
  <c r="M18" i="26"/>
  <c r="AB17" i="26"/>
  <c r="AA17" i="26"/>
  <c r="M17" i="26"/>
  <c r="Z16" i="26"/>
  <c r="Y16" i="26"/>
  <c r="X16" i="26"/>
  <c r="W16" i="26"/>
  <c r="V16" i="26"/>
  <c r="M16" i="26"/>
  <c r="AB15" i="26"/>
  <c r="M15" i="26"/>
  <c r="AB14" i="26"/>
  <c r="AA14" i="26"/>
  <c r="M14" i="26"/>
  <c r="AB13" i="26"/>
  <c r="AA13" i="26"/>
  <c r="M13" i="26"/>
  <c r="AB12" i="26"/>
  <c r="AA12" i="26"/>
  <c r="M12" i="26"/>
  <c r="AB11" i="26"/>
  <c r="AA11" i="26"/>
  <c r="M11" i="26"/>
  <c r="AB10" i="26"/>
  <c r="AA10" i="26"/>
  <c r="M10" i="26"/>
  <c r="AB9" i="26"/>
  <c r="AA9" i="26"/>
  <c r="M9" i="26"/>
  <c r="Z8" i="26"/>
  <c r="Y8" i="26"/>
  <c r="X8" i="26"/>
  <c r="W8" i="26"/>
  <c r="V8" i="26"/>
  <c r="M8" i="26"/>
  <c r="AB7" i="26"/>
  <c r="AA7" i="26"/>
  <c r="M7" i="26"/>
  <c r="AB6" i="26"/>
  <c r="AA6" i="26"/>
  <c r="M6" i="26"/>
  <c r="AB5" i="26"/>
  <c r="AA5" i="26"/>
  <c r="M5" i="26"/>
  <c r="AB4" i="26"/>
  <c r="AA4" i="26"/>
  <c r="M4" i="26"/>
  <c r="AB3" i="26"/>
  <c r="AA3" i="26"/>
  <c r="M3" i="26"/>
  <c r="AB2" i="26"/>
  <c r="AA2" i="26"/>
  <c r="H55" i="25"/>
  <c r="I55" i="25"/>
  <c r="J55" i="25"/>
  <c r="K55" i="25"/>
  <c r="L55" i="25"/>
  <c r="Z65" i="25"/>
  <c r="Y65" i="25"/>
  <c r="X65" i="25"/>
  <c r="W65" i="25"/>
  <c r="V65" i="25"/>
  <c r="AB64" i="25"/>
  <c r="AB60" i="25"/>
  <c r="AB65" i="25" s="1"/>
  <c r="AB56" i="25"/>
  <c r="Z55" i="25"/>
  <c r="Y55" i="25"/>
  <c r="X55" i="25"/>
  <c r="W55" i="25"/>
  <c r="V55" i="25"/>
  <c r="AB54" i="25"/>
  <c r="AA54" i="25"/>
  <c r="AB53" i="25"/>
  <c r="AA53" i="25"/>
  <c r="AB52" i="25"/>
  <c r="AB51" i="25"/>
  <c r="AB50" i="25"/>
  <c r="M50" i="25"/>
  <c r="AB49" i="25"/>
  <c r="AB55" i="25" s="1"/>
  <c r="M49" i="25"/>
  <c r="AB48" i="25"/>
  <c r="AA48" i="25"/>
  <c r="AA55" i="25" s="1"/>
  <c r="M48" i="25"/>
  <c r="Y47" i="25"/>
  <c r="X47" i="25"/>
  <c r="W47" i="25"/>
  <c r="V47" i="25"/>
  <c r="M47" i="25"/>
  <c r="AB46" i="25"/>
  <c r="AA46" i="25"/>
  <c r="M46" i="25"/>
  <c r="AB45" i="25"/>
  <c r="AA45" i="25"/>
  <c r="M45" i="25"/>
  <c r="AB44" i="25"/>
  <c r="AA44" i="25"/>
  <c r="M44" i="25"/>
  <c r="AB43" i="25"/>
  <c r="AA43" i="25"/>
  <c r="M43" i="25"/>
  <c r="AB42" i="25"/>
  <c r="AA42" i="25"/>
  <c r="M42" i="25"/>
  <c r="AB41" i="25"/>
  <c r="AA41" i="25"/>
  <c r="AB40" i="25"/>
  <c r="AA40" i="25"/>
  <c r="AB39" i="25"/>
  <c r="AA39" i="25"/>
  <c r="AB38" i="25"/>
  <c r="AA38" i="25"/>
  <c r="M38" i="25"/>
  <c r="AB37" i="25"/>
  <c r="AA37" i="25"/>
  <c r="M36" i="25"/>
  <c r="AB35" i="25"/>
  <c r="AA35" i="25"/>
  <c r="M35" i="25"/>
  <c r="M34" i="25"/>
  <c r="AB33" i="25"/>
  <c r="AA33" i="25"/>
  <c r="M33" i="25"/>
  <c r="AB31" i="25"/>
  <c r="AA31" i="25"/>
  <c r="M31" i="25"/>
  <c r="AB30" i="25"/>
  <c r="M30" i="25"/>
  <c r="AB29" i="25"/>
  <c r="AA29" i="25"/>
  <c r="AA34" i="25" s="1"/>
  <c r="M29" i="25"/>
  <c r="AB28" i="25"/>
  <c r="M28" i="25"/>
  <c r="AB27" i="25"/>
  <c r="M27" i="25"/>
  <c r="Z26" i="25"/>
  <c r="Y26" i="25"/>
  <c r="X26" i="25"/>
  <c r="W26" i="25"/>
  <c r="V26" i="25"/>
  <c r="M26" i="25"/>
  <c r="AA25" i="25"/>
  <c r="M25" i="25"/>
  <c r="AB24" i="25"/>
  <c r="AA24" i="25"/>
  <c r="AB23" i="25"/>
  <c r="AA23" i="25"/>
  <c r="AB22" i="25"/>
  <c r="AA22" i="25"/>
  <c r="AB21" i="25"/>
  <c r="AA21" i="25"/>
  <c r="M21" i="25"/>
  <c r="AB20" i="25"/>
  <c r="AA20" i="25"/>
  <c r="M20" i="25"/>
  <c r="AB19" i="25"/>
  <c r="AA19" i="25"/>
  <c r="M19" i="25"/>
  <c r="M18" i="25"/>
  <c r="AB17" i="25"/>
  <c r="AA17" i="25"/>
  <c r="M17" i="25"/>
  <c r="Z16" i="25"/>
  <c r="Y16" i="25"/>
  <c r="X16" i="25"/>
  <c r="W16" i="25"/>
  <c r="V16" i="25"/>
  <c r="M16" i="25"/>
  <c r="AB15" i="25"/>
  <c r="M15" i="25"/>
  <c r="AB14" i="25"/>
  <c r="AA14" i="25"/>
  <c r="M14" i="25"/>
  <c r="AB13" i="25"/>
  <c r="AA13" i="25"/>
  <c r="M13" i="25"/>
  <c r="AB12" i="25"/>
  <c r="AA12" i="25"/>
  <c r="M12" i="25"/>
  <c r="AB11" i="25"/>
  <c r="AA11" i="25"/>
  <c r="M11" i="25"/>
  <c r="AB10" i="25"/>
  <c r="AA10" i="25"/>
  <c r="M10" i="25"/>
  <c r="AB9" i="25"/>
  <c r="AA9" i="25"/>
  <c r="M9" i="25"/>
  <c r="Z8" i="25"/>
  <c r="Y8" i="25"/>
  <c r="X8" i="25"/>
  <c r="W8" i="25"/>
  <c r="V8" i="25"/>
  <c r="M8" i="25"/>
  <c r="AB7" i="25"/>
  <c r="AA7" i="25"/>
  <c r="M7" i="25"/>
  <c r="AB6" i="25"/>
  <c r="AA6" i="25"/>
  <c r="M6" i="25"/>
  <c r="AB5" i="25"/>
  <c r="AA5" i="25"/>
  <c r="M5" i="25"/>
  <c r="AB4" i="25"/>
  <c r="AA4" i="25"/>
  <c r="M4" i="25"/>
  <c r="AB3" i="25"/>
  <c r="AA3" i="25"/>
  <c r="M3" i="25"/>
  <c r="AB2" i="25"/>
  <c r="AA2" i="25"/>
  <c r="L51" i="23"/>
  <c r="AB56" i="23"/>
  <c r="Z55" i="23"/>
  <c r="Y55" i="23"/>
  <c r="X55" i="23"/>
  <c r="W55" i="23"/>
  <c r="V55" i="23"/>
  <c r="AB54" i="23"/>
  <c r="AA54" i="23"/>
  <c r="AB53" i="23"/>
  <c r="AA53" i="23"/>
  <c r="AB52" i="23"/>
  <c r="AB51" i="23"/>
  <c r="AB50" i="23"/>
  <c r="AB49" i="23"/>
  <c r="AB55" i="23" s="1"/>
  <c r="AB48" i="23"/>
  <c r="AA48" i="23"/>
  <c r="AA55" i="23" s="1"/>
  <c r="Y47" i="23"/>
  <c r="X47" i="23"/>
  <c r="W47" i="23"/>
  <c r="V47" i="23"/>
  <c r="AB46" i="23"/>
  <c r="AA46" i="23"/>
  <c r="AB45" i="23"/>
  <c r="AA45" i="23"/>
  <c r="AB44" i="23"/>
  <c r="AA44" i="23"/>
  <c r="AB43" i="23"/>
  <c r="AA43" i="23"/>
  <c r="AB42" i="23"/>
  <c r="AA42" i="23"/>
  <c r="AB41" i="23"/>
  <c r="AA41" i="23"/>
  <c r="AB40" i="23"/>
  <c r="AA40" i="23"/>
  <c r="AB39" i="23"/>
  <c r="AA39" i="23"/>
  <c r="AB38" i="23"/>
  <c r="AA38" i="23"/>
  <c r="AB37" i="23"/>
  <c r="AB47" i="23" s="1"/>
  <c r="AA37" i="23"/>
  <c r="AA47" i="23" s="1"/>
  <c r="AB35" i="23"/>
  <c r="AA35" i="23"/>
  <c r="AB34" i="23"/>
  <c r="AB33" i="23"/>
  <c r="AA33" i="23"/>
  <c r="AB31" i="23"/>
  <c r="AA31" i="23"/>
  <c r="AB30" i="23"/>
  <c r="AB29" i="23"/>
  <c r="AA29" i="23"/>
  <c r="AA34" i="23" s="1"/>
  <c r="AB28" i="23"/>
  <c r="AB27" i="23"/>
  <c r="Z26" i="23"/>
  <c r="Y26" i="23"/>
  <c r="X26" i="23"/>
  <c r="X57" i="23" s="1"/>
  <c r="W26" i="23"/>
  <c r="W57" i="23" s="1"/>
  <c r="V26" i="23"/>
  <c r="AA25" i="23"/>
  <c r="AB24" i="23"/>
  <c r="AA24" i="23"/>
  <c r="AB23" i="23"/>
  <c r="AA23" i="23"/>
  <c r="AB22" i="23"/>
  <c r="AA22" i="23"/>
  <c r="AB21" i="23"/>
  <c r="AA21" i="23"/>
  <c r="AB20" i="23"/>
  <c r="AA20" i="23"/>
  <c r="AB19" i="23"/>
  <c r="AB26" i="23" s="1"/>
  <c r="AA19" i="23"/>
  <c r="AA26" i="23" s="1"/>
  <c r="AB17" i="23"/>
  <c r="AA17" i="23"/>
  <c r="Z16" i="23"/>
  <c r="Y16" i="23"/>
  <c r="X16" i="23"/>
  <c r="W16" i="23"/>
  <c r="V16" i="23"/>
  <c r="AB15" i="23"/>
  <c r="AB14" i="23"/>
  <c r="AA14" i="23"/>
  <c r="AB13" i="23"/>
  <c r="AA13" i="23"/>
  <c r="AB12" i="23"/>
  <c r="AA12" i="23"/>
  <c r="AB11" i="23"/>
  <c r="AA11" i="23"/>
  <c r="AB10" i="23"/>
  <c r="AB16" i="23" s="1"/>
  <c r="AA10" i="23"/>
  <c r="AB9" i="23"/>
  <c r="AA9" i="23"/>
  <c r="AA16" i="23" s="1"/>
  <c r="Z8" i="23"/>
  <c r="Z57" i="23" s="1"/>
  <c r="Y8" i="23"/>
  <c r="Y57" i="23" s="1"/>
  <c r="X8" i="23"/>
  <c r="W8" i="23"/>
  <c r="V8" i="23"/>
  <c r="V57" i="23" s="1"/>
  <c r="AB7" i="23"/>
  <c r="AA7" i="23"/>
  <c r="AB6" i="23"/>
  <c r="AA6" i="23"/>
  <c r="AB5" i="23"/>
  <c r="AB8" i="23" s="1"/>
  <c r="AA5" i="23"/>
  <c r="AB4" i="23"/>
  <c r="AA4" i="23"/>
  <c r="AB3" i="23"/>
  <c r="AA3" i="23"/>
  <c r="AB2" i="23"/>
  <c r="AA2" i="23"/>
  <c r="AA8" i="23" s="1"/>
  <c r="M50" i="23"/>
  <c r="M49" i="23"/>
  <c r="M48" i="23"/>
  <c r="M47" i="23"/>
  <c r="M46" i="23"/>
  <c r="M45" i="23"/>
  <c r="M44" i="23"/>
  <c r="M43" i="23"/>
  <c r="M42" i="23"/>
  <c r="M38" i="23"/>
  <c r="M36" i="23"/>
  <c r="M35" i="23"/>
  <c r="M34" i="23"/>
  <c r="M33" i="23"/>
  <c r="M31" i="23"/>
  <c r="M30" i="23"/>
  <c r="M29" i="23"/>
  <c r="M28" i="23"/>
  <c r="M27" i="23"/>
  <c r="M26" i="23"/>
  <c r="M25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M4" i="23"/>
  <c r="M3" i="23"/>
  <c r="AA65" i="27" l="1"/>
  <c r="AA26" i="26"/>
  <c r="AB26" i="26"/>
  <c r="AA16" i="26"/>
  <c r="AB16" i="26"/>
  <c r="AA55" i="26"/>
  <c r="AB55" i="26"/>
  <c r="AB63" i="26" s="1"/>
  <c r="AA8" i="26"/>
  <c r="AB8" i="26"/>
  <c r="AA47" i="26"/>
  <c r="AB34" i="26"/>
  <c r="AB47" i="26"/>
  <c r="AA16" i="25"/>
  <c r="AB16" i="25"/>
  <c r="AB8" i="25"/>
  <c r="AB34" i="25"/>
  <c r="AB26" i="25"/>
  <c r="AA8" i="25"/>
  <c r="AA47" i="25"/>
  <c r="AB47" i="25"/>
  <c r="AA26" i="25"/>
  <c r="AB57" i="23"/>
  <c r="AA57" i="23"/>
  <c r="L56" i="19" l="1"/>
  <c r="AB61" i="19"/>
  <c r="AB59" i="19"/>
  <c r="K56" i="19"/>
  <c r="J56" i="19"/>
  <c r="I56" i="19"/>
  <c r="H56" i="19"/>
  <c r="AB55" i="19"/>
  <c r="AA55" i="19"/>
  <c r="Z54" i="19"/>
  <c r="Y54" i="19"/>
  <c r="X54" i="19"/>
  <c r="W54" i="19"/>
  <c r="V54" i="19"/>
  <c r="AB53" i="19"/>
  <c r="AA53" i="19"/>
  <c r="AB50" i="19"/>
  <c r="AA50" i="19"/>
  <c r="AB48" i="19"/>
  <c r="AA48" i="19"/>
  <c r="AA54" i="19" s="1"/>
  <c r="AB47" i="19"/>
  <c r="Y46" i="19"/>
  <c r="X46" i="19"/>
  <c r="W46" i="19"/>
  <c r="V46" i="19"/>
  <c r="AB45" i="19"/>
  <c r="AA45" i="19"/>
  <c r="M43" i="19"/>
  <c r="AB42" i="19"/>
  <c r="AA42" i="19"/>
  <c r="M42" i="19"/>
  <c r="AA41" i="19"/>
  <c r="M41" i="19"/>
  <c r="AB40" i="19"/>
  <c r="AA40" i="19"/>
  <c r="M40" i="19"/>
  <c r="AB39" i="19"/>
  <c r="AA39" i="19"/>
  <c r="AA46" i="19" s="1"/>
  <c r="AB38" i="19"/>
  <c r="AA38" i="19"/>
  <c r="M38" i="19"/>
  <c r="AB37" i="19"/>
  <c r="AA37" i="19"/>
  <c r="M37" i="19"/>
  <c r="M36" i="19"/>
  <c r="AB35" i="19"/>
  <c r="AA35" i="19"/>
  <c r="M35" i="19"/>
  <c r="AB33" i="19"/>
  <c r="AA33" i="19"/>
  <c r="M33" i="19"/>
  <c r="M32" i="19"/>
  <c r="AB31" i="19"/>
  <c r="AA31" i="19"/>
  <c r="AA34" i="19" s="1"/>
  <c r="AB30" i="19"/>
  <c r="M30" i="19"/>
  <c r="AB29" i="19"/>
  <c r="AA29" i="19"/>
  <c r="M29" i="19"/>
  <c r="AB28" i="19"/>
  <c r="M28" i="19"/>
  <c r="AB27" i="19"/>
  <c r="M27" i="19"/>
  <c r="Z26" i="19"/>
  <c r="Y26" i="19"/>
  <c r="X26" i="19"/>
  <c r="W26" i="19"/>
  <c r="V26" i="19"/>
  <c r="AA25" i="19"/>
  <c r="AB24" i="19"/>
  <c r="AA24" i="19"/>
  <c r="AB23" i="19"/>
  <c r="AA23" i="19"/>
  <c r="AB22" i="19"/>
  <c r="AA22" i="19"/>
  <c r="AB21" i="19"/>
  <c r="AA21" i="19"/>
  <c r="M21" i="19"/>
  <c r="AB20" i="19"/>
  <c r="AA20" i="19"/>
  <c r="M20" i="19"/>
  <c r="AB19" i="19"/>
  <c r="AA19" i="19"/>
  <c r="M19" i="19"/>
  <c r="M18" i="19"/>
  <c r="AB17" i="19"/>
  <c r="AA17" i="19"/>
  <c r="M17" i="19"/>
  <c r="Z16" i="19"/>
  <c r="Y16" i="19"/>
  <c r="X16" i="19"/>
  <c r="W16" i="19"/>
  <c r="V16" i="19"/>
  <c r="M16" i="19"/>
  <c r="AB15" i="19"/>
  <c r="M15" i="19"/>
  <c r="AB14" i="19"/>
  <c r="AA14" i="19"/>
  <c r="M14" i="19"/>
  <c r="AB13" i="19"/>
  <c r="AA13" i="19"/>
  <c r="M13" i="19"/>
  <c r="AB12" i="19"/>
  <c r="AA12" i="19"/>
  <c r="M12" i="19"/>
  <c r="AB11" i="19"/>
  <c r="AA11" i="19"/>
  <c r="M11" i="19"/>
  <c r="AB10" i="19"/>
  <c r="AA10" i="19"/>
  <c r="M10" i="19"/>
  <c r="AB9" i="19"/>
  <c r="AA9" i="19"/>
  <c r="M9" i="19"/>
  <c r="Z8" i="19"/>
  <c r="Y8" i="19"/>
  <c r="X8" i="19"/>
  <c r="W8" i="19"/>
  <c r="V8" i="19"/>
  <c r="M8" i="19"/>
  <c r="AB7" i="19"/>
  <c r="AA7" i="19"/>
  <c r="M7" i="19"/>
  <c r="AB6" i="19"/>
  <c r="AA6" i="19"/>
  <c r="M6" i="19"/>
  <c r="AB5" i="19"/>
  <c r="AA5" i="19"/>
  <c r="M5" i="19"/>
  <c r="AB4" i="19"/>
  <c r="AA4" i="19"/>
  <c r="M4" i="19"/>
  <c r="AB3" i="19"/>
  <c r="AB8" i="19" s="1"/>
  <c r="AA3" i="19"/>
  <c r="M3" i="19"/>
  <c r="AB2" i="19"/>
  <c r="AA2" i="19"/>
  <c r="AB61" i="18"/>
  <c r="AB59" i="18"/>
  <c r="L56" i="18"/>
  <c r="K56" i="18"/>
  <c r="J56" i="18"/>
  <c r="I56" i="18"/>
  <c r="H56" i="18"/>
  <c r="AB55" i="18"/>
  <c r="AA55" i="18"/>
  <c r="Z54" i="18"/>
  <c r="Y54" i="18"/>
  <c r="X54" i="18"/>
  <c r="W54" i="18"/>
  <c r="V54" i="18"/>
  <c r="AB53" i="18"/>
  <c r="AA53" i="18"/>
  <c r="AB50" i="18"/>
  <c r="AA50" i="18"/>
  <c r="AB48" i="18"/>
  <c r="AA48" i="18"/>
  <c r="AA54" i="18" s="1"/>
  <c r="AB47" i="18"/>
  <c r="Y46" i="18"/>
  <c r="X46" i="18"/>
  <c r="W46" i="18"/>
  <c r="V46" i="18"/>
  <c r="AB45" i="18"/>
  <c r="AA45" i="18"/>
  <c r="M43" i="18"/>
  <c r="AB42" i="18"/>
  <c r="AA42" i="18"/>
  <c r="M42" i="18"/>
  <c r="AA41" i="18"/>
  <c r="M41" i="18"/>
  <c r="AB40" i="18"/>
  <c r="AA40" i="18"/>
  <c r="M40" i="18"/>
  <c r="AB39" i="18"/>
  <c r="AA39" i="18"/>
  <c r="AB38" i="18"/>
  <c r="AA38" i="18"/>
  <c r="M38" i="18"/>
  <c r="AB37" i="18"/>
  <c r="AB46" i="18" s="1"/>
  <c r="AA37" i="18"/>
  <c r="AA46" i="18" s="1"/>
  <c r="M37" i="18"/>
  <c r="M36" i="18"/>
  <c r="AB35" i="18"/>
  <c r="AA35" i="18"/>
  <c r="M35" i="18"/>
  <c r="AB33" i="18"/>
  <c r="AA33" i="18"/>
  <c r="M33" i="18"/>
  <c r="M32" i="18"/>
  <c r="AB31" i="18"/>
  <c r="AA31" i="18"/>
  <c r="AB30" i="18"/>
  <c r="M30" i="18"/>
  <c r="AB29" i="18"/>
  <c r="AA29" i="18"/>
  <c r="AA34" i="18" s="1"/>
  <c r="M29" i="18"/>
  <c r="AB28" i="18"/>
  <c r="M28" i="18"/>
  <c r="AB27" i="18"/>
  <c r="M27" i="18"/>
  <c r="Z26" i="18"/>
  <c r="Y26" i="18"/>
  <c r="X26" i="18"/>
  <c r="W26" i="18"/>
  <c r="V26" i="18"/>
  <c r="AA25" i="18"/>
  <c r="AB24" i="18"/>
  <c r="AA24" i="18"/>
  <c r="AB23" i="18"/>
  <c r="AA23" i="18"/>
  <c r="AB22" i="18"/>
  <c r="AA22" i="18"/>
  <c r="AB21" i="18"/>
  <c r="AA21" i="18"/>
  <c r="M21" i="18"/>
  <c r="AB20" i="18"/>
  <c r="AA20" i="18"/>
  <c r="M20" i="18"/>
  <c r="AB19" i="18"/>
  <c r="AB26" i="18" s="1"/>
  <c r="AA19" i="18"/>
  <c r="M19" i="18"/>
  <c r="M18" i="18"/>
  <c r="AB17" i="18"/>
  <c r="AA17" i="18"/>
  <c r="M17" i="18"/>
  <c r="Z16" i="18"/>
  <c r="Y16" i="18"/>
  <c r="X16" i="18"/>
  <c r="W16" i="18"/>
  <c r="V16" i="18"/>
  <c r="M16" i="18"/>
  <c r="AB15" i="18"/>
  <c r="M15" i="18"/>
  <c r="AB14" i="18"/>
  <c r="AA14" i="18"/>
  <c r="M14" i="18"/>
  <c r="AB13" i="18"/>
  <c r="AA13" i="18"/>
  <c r="M13" i="18"/>
  <c r="AB12" i="18"/>
  <c r="AA12" i="18"/>
  <c r="M12" i="18"/>
  <c r="AB11" i="18"/>
  <c r="AA11" i="18"/>
  <c r="M11" i="18"/>
  <c r="AB10" i="18"/>
  <c r="AA10" i="18"/>
  <c r="M10" i="18"/>
  <c r="AB9" i="18"/>
  <c r="AA9" i="18"/>
  <c r="M9" i="18"/>
  <c r="Z8" i="18"/>
  <c r="Z62" i="18" s="1"/>
  <c r="Y8" i="18"/>
  <c r="X8" i="18"/>
  <c r="W8" i="18"/>
  <c r="W62" i="18" s="1"/>
  <c r="V8" i="18"/>
  <c r="M8" i="18"/>
  <c r="AB7" i="18"/>
  <c r="AA7" i="18"/>
  <c r="M7" i="18"/>
  <c r="AB6" i="18"/>
  <c r="AA6" i="18"/>
  <c r="M6" i="18"/>
  <c r="AB5" i="18"/>
  <c r="AA5" i="18"/>
  <c r="M5" i="18"/>
  <c r="AB4" i="18"/>
  <c r="AA4" i="18"/>
  <c r="M4" i="18"/>
  <c r="AB3" i="18"/>
  <c r="AA3" i="18"/>
  <c r="M3" i="18"/>
  <c r="AB2" i="18"/>
  <c r="AA2" i="18"/>
  <c r="H56" i="17"/>
  <c r="I56" i="17"/>
  <c r="J56" i="17"/>
  <c r="K56" i="17"/>
  <c r="L56" i="17"/>
  <c r="AB61" i="17"/>
  <c r="AB59" i="17"/>
  <c r="AB55" i="17"/>
  <c r="AA55" i="17"/>
  <c r="Z54" i="17"/>
  <c r="Y54" i="17"/>
  <c r="X54" i="17"/>
  <c r="W54" i="17"/>
  <c r="V54" i="17"/>
  <c r="AB53" i="17"/>
  <c r="AA53" i="17"/>
  <c r="AB50" i="17"/>
  <c r="AA50" i="17"/>
  <c r="AB48" i="17"/>
  <c r="AA48" i="17"/>
  <c r="AB47" i="17"/>
  <c r="Y46" i="17"/>
  <c r="X46" i="17"/>
  <c r="W46" i="17"/>
  <c r="V46" i="17"/>
  <c r="AB45" i="17"/>
  <c r="AA45" i="17"/>
  <c r="M43" i="17"/>
  <c r="AB42" i="17"/>
  <c r="AA42" i="17"/>
  <c r="M42" i="17"/>
  <c r="AA41" i="17"/>
  <c r="M41" i="17"/>
  <c r="AB40" i="17"/>
  <c r="AA40" i="17"/>
  <c r="M40" i="17"/>
  <c r="AB39" i="17"/>
  <c r="AA39" i="17"/>
  <c r="AB38" i="17"/>
  <c r="AA38" i="17"/>
  <c r="M38" i="17"/>
  <c r="AB37" i="17"/>
  <c r="AA37" i="17"/>
  <c r="M37" i="17"/>
  <c r="M36" i="17"/>
  <c r="AB35" i="17"/>
  <c r="AA35" i="17"/>
  <c r="M35" i="17"/>
  <c r="AB33" i="17"/>
  <c r="AA33" i="17"/>
  <c r="M33" i="17"/>
  <c r="M32" i="17"/>
  <c r="AB31" i="17"/>
  <c r="AA31" i="17"/>
  <c r="AB30" i="17"/>
  <c r="M30" i="17"/>
  <c r="AB29" i="17"/>
  <c r="AA29" i="17"/>
  <c r="AA34" i="17" s="1"/>
  <c r="M29" i="17"/>
  <c r="AB28" i="17"/>
  <c r="M28" i="17"/>
  <c r="AB27" i="17"/>
  <c r="M27" i="17"/>
  <c r="Z26" i="17"/>
  <c r="Y26" i="17"/>
  <c r="X26" i="17"/>
  <c r="W26" i="17"/>
  <c r="V26" i="17"/>
  <c r="AA25" i="17"/>
  <c r="AB24" i="17"/>
  <c r="AA24" i="17"/>
  <c r="AB23" i="17"/>
  <c r="AA23" i="17"/>
  <c r="AB22" i="17"/>
  <c r="AA22" i="17"/>
  <c r="AB21" i="17"/>
  <c r="AA21" i="17"/>
  <c r="M21" i="17"/>
  <c r="AB20" i="17"/>
  <c r="AA20" i="17"/>
  <c r="M20" i="17"/>
  <c r="AB19" i="17"/>
  <c r="AA19" i="17"/>
  <c r="M19" i="17"/>
  <c r="M18" i="17"/>
  <c r="AB17" i="17"/>
  <c r="AA17" i="17"/>
  <c r="M17" i="17"/>
  <c r="Z16" i="17"/>
  <c r="Y16" i="17"/>
  <c r="X16" i="17"/>
  <c r="W16" i="17"/>
  <c r="V16" i="17"/>
  <c r="M16" i="17"/>
  <c r="AB15" i="17"/>
  <c r="M15" i="17"/>
  <c r="AB14" i="17"/>
  <c r="AA14" i="17"/>
  <c r="M14" i="17"/>
  <c r="AB13" i="17"/>
  <c r="AA13" i="17"/>
  <c r="M13" i="17"/>
  <c r="AB12" i="17"/>
  <c r="AA12" i="17"/>
  <c r="M12" i="17"/>
  <c r="AB11" i="17"/>
  <c r="AA11" i="17"/>
  <c r="M11" i="17"/>
  <c r="AB10" i="17"/>
  <c r="AA10" i="17"/>
  <c r="M10" i="17"/>
  <c r="AB9" i="17"/>
  <c r="AA9" i="17"/>
  <c r="M9" i="17"/>
  <c r="Z8" i="17"/>
  <c r="Y8" i="17"/>
  <c r="X8" i="17"/>
  <c r="W8" i="17"/>
  <c r="V8" i="17"/>
  <c r="M8" i="17"/>
  <c r="M56" i="17" s="1"/>
  <c r="AB7" i="17"/>
  <c r="AA7" i="17"/>
  <c r="M7" i="17"/>
  <c r="AB6" i="17"/>
  <c r="AA6" i="17"/>
  <c r="M6" i="17"/>
  <c r="AB5" i="17"/>
  <c r="AA5" i="17"/>
  <c r="M5" i="17"/>
  <c r="AB4" i="17"/>
  <c r="AA4" i="17"/>
  <c r="M4" i="17"/>
  <c r="AB3" i="17"/>
  <c r="AA3" i="17"/>
  <c r="M3" i="17"/>
  <c r="AB2" i="17"/>
  <c r="AA2" i="17"/>
  <c r="H56" i="16"/>
  <c r="I56" i="16"/>
  <c r="J56" i="16"/>
  <c r="K56" i="16"/>
  <c r="AB63" i="16"/>
  <c r="AB59" i="16"/>
  <c r="AB55" i="16"/>
  <c r="AA55" i="16"/>
  <c r="Z54" i="16"/>
  <c r="Y54" i="16"/>
  <c r="X54" i="16"/>
  <c r="W54" i="16"/>
  <c r="V54" i="16"/>
  <c r="AB53" i="16"/>
  <c r="AA53" i="16"/>
  <c r="AB50" i="16"/>
  <c r="AA50" i="16"/>
  <c r="AB48" i="16"/>
  <c r="AA48" i="16"/>
  <c r="AB47" i="16"/>
  <c r="AA47" i="16"/>
  <c r="Y46" i="16"/>
  <c r="X46" i="16"/>
  <c r="W46" i="16"/>
  <c r="V46" i="16"/>
  <c r="AB45" i="16"/>
  <c r="AA45" i="16"/>
  <c r="AB42" i="16"/>
  <c r="AA42" i="16"/>
  <c r="AA41" i="16"/>
  <c r="AB40" i="16"/>
  <c r="AA40" i="16"/>
  <c r="AB39" i="16"/>
  <c r="AA39" i="16"/>
  <c r="AB38" i="16"/>
  <c r="AA38" i="16"/>
  <c r="AB37" i="16"/>
  <c r="AA37" i="16"/>
  <c r="AB35" i="16"/>
  <c r="AA35" i="16"/>
  <c r="AB33" i="16"/>
  <c r="AA33" i="16"/>
  <c r="AB31" i="16"/>
  <c r="AA31" i="16"/>
  <c r="AB30" i="16"/>
  <c r="AB29" i="16"/>
  <c r="AA29" i="16"/>
  <c r="AA34" i="16" s="1"/>
  <c r="AB28" i="16"/>
  <c r="AB27" i="16"/>
  <c r="Z26" i="16"/>
  <c r="Y26" i="16"/>
  <c r="X26" i="16"/>
  <c r="W26" i="16"/>
  <c r="V26" i="16"/>
  <c r="V64" i="16" s="1"/>
  <c r="AA25" i="16"/>
  <c r="AB24" i="16"/>
  <c r="AA24" i="16"/>
  <c r="AB23" i="16"/>
  <c r="AA23" i="16"/>
  <c r="AB22" i="16"/>
  <c r="AA22" i="16"/>
  <c r="AB21" i="16"/>
  <c r="AA21" i="16"/>
  <c r="AB20" i="16"/>
  <c r="AA20" i="16"/>
  <c r="AB19" i="16"/>
  <c r="AA19" i="16"/>
  <c r="AB17" i="16"/>
  <c r="AA17" i="16"/>
  <c r="Z16" i="16"/>
  <c r="Y16" i="16"/>
  <c r="X16" i="16"/>
  <c r="W16" i="16"/>
  <c r="V16" i="16"/>
  <c r="AB15" i="16"/>
  <c r="AB14" i="16"/>
  <c r="AA14" i="16"/>
  <c r="AB13" i="16"/>
  <c r="AA13" i="16"/>
  <c r="AB12" i="16"/>
  <c r="AA12" i="16"/>
  <c r="AB11" i="16"/>
  <c r="AA11" i="16"/>
  <c r="AB10" i="16"/>
  <c r="AA10" i="16"/>
  <c r="AB9" i="16"/>
  <c r="AA9" i="16"/>
  <c r="Z8" i="16"/>
  <c r="Y8" i="16"/>
  <c r="X8" i="16"/>
  <c r="W8" i="16"/>
  <c r="V8" i="16"/>
  <c r="AB7" i="16"/>
  <c r="AA7" i="16"/>
  <c r="AB6" i="16"/>
  <c r="AA6" i="16"/>
  <c r="AB5" i="16"/>
  <c r="AA5" i="16"/>
  <c r="AB4" i="16"/>
  <c r="AA4" i="16"/>
  <c r="AB3" i="16"/>
  <c r="AA3" i="16"/>
  <c r="AB2" i="16"/>
  <c r="AA2" i="16"/>
  <c r="L56" i="16"/>
  <c r="G51" i="14"/>
  <c r="H51" i="14"/>
  <c r="I51" i="14"/>
  <c r="J51" i="14"/>
  <c r="K51" i="14"/>
  <c r="L51" i="14"/>
  <c r="AB66" i="14"/>
  <c r="AB62" i="14"/>
  <c r="M43" i="16"/>
  <c r="M42" i="16"/>
  <c r="M41" i="16"/>
  <c r="M40" i="16"/>
  <c r="M38" i="16"/>
  <c r="M37" i="16"/>
  <c r="M36" i="16"/>
  <c r="M35" i="16"/>
  <c r="M33" i="16"/>
  <c r="M32" i="16"/>
  <c r="M30" i="16"/>
  <c r="M29" i="16"/>
  <c r="M28" i="16"/>
  <c r="M27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56" i="16" s="1"/>
  <c r="AB31" i="15"/>
  <c r="AB45" i="15"/>
  <c r="AB55" i="15"/>
  <c r="AA55" i="15"/>
  <c r="Z54" i="15"/>
  <c r="Y54" i="15"/>
  <c r="X54" i="15"/>
  <c r="W54" i="15"/>
  <c r="V54" i="15"/>
  <c r="AB53" i="15"/>
  <c r="AA53" i="15"/>
  <c r="AA54" i="15" s="1"/>
  <c r="AB50" i="15"/>
  <c r="AB54" i="15" s="1"/>
  <c r="AA50" i="15"/>
  <c r="AB48" i="15"/>
  <c r="AA48" i="15"/>
  <c r="AB47" i="15"/>
  <c r="AA47" i="15"/>
  <c r="Y46" i="15"/>
  <c r="X46" i="15"/>
  <c r="W46" i="15"/>
  <c r="V46" i="15"/>
  <c r="AA45" i="15"/>
  <c r="AB42" i="15"/>
  <c r="AA42" i="15"/>
  <c r="AB41" i="15"/>
  <c r="AA41" i="15"/>
  <c r="AB40" i="15"/>
  <c r="AA40" i="15"/>
  <c r="AB39" i="15"/>
  <c r="AA39" i="15"/>
  <c r="AB38" i="15"/>
  <c r="AA38" i="15"/>
  <c r="AB37" i="15"/>
  <c r="AA37" i="15"/>
  <c r="AA46" i="15" s="1"/>
  <c r="AB35" i="15"/>
  <c r="AA35" i="15"/>
  <c r="AB33" i="15"/>
  <c r="AA33" i="15"/>
  <c r="AA31" i="15"/>
  <c r="AB30" i="15"/>
  <c r="AB29" i="15"/>
  <c r="AA29" i="15"/>
  <c r="AB28" i="15"/>
  <c r="AB27" i="15"/>
  <c r="Z26" i="15"/>
  <c r="Y26" i="15"/>
  <c r="X26" i="15"/>
  <c r="W26" i="15"/>
  <c r="V26" i="15"/>
  <c r="AA25" i="15"/>
  <c r="AB24" i="15"/>
  <c r="AA24" i="15"/>
  <c r="AB23" i="15"/>
  <c r="AA23" i="15"/>
  <c r="AB22" i="15"/>
  <c r="AA22" i="15"/>
  <c r="AB21" i="15"/>
  <c r="AA21" i="15"/>
  <c r="AB20" i="15"/>
  <c r="AA20" i="15"/>
  <c r="AB19" i="15"/>
  <c r="AA19" i="15"/>
  <c r="AB17" i="15"/>
  <c r="AA17" i="15"/>
  <c r="Z16" i="15"/>
  <c r="Y16" i="15"/>
  <c r="X16" i="15"/>
  <c r="W16" i="15"/>
  <c r="V16" i="15"/>
  <c r="AB15" i="15"/>
  <c r="AB14" i="15"/>
  <c r="AA14" i="15"/>
  <c r="AB13" i="15"/>
  <c r="AA13" i="15"/>
  <c r="AB12" i="15"/>
  <c r="AA12" i="15"/>
  <c r="AB11" i="15"/>
  <c r="AA11" i="15"/>
  <c r="AB10" i="15"/>
  <c r="AA10" i="15"/>
  <c r="AB9" i="15"/>
  <c r="AA9" i="15"/>
  <c r="AA16" i="15" s="1"/>
  <c r="Z8" i="15"/>
  <c r="Y8" i="15"/>
  <c r="X8" i="15"/>
  <c r="W8" i="15"/>
  <c r="W56" i="15" s="1"/>
  <c r="V8" i="15"/>
  <c r="AB7" i="15"/>
  <c r="AA7" i="15"/>
  <c r="AB6" i="15"/>
  <c r="AA6" i="15"/>
  <c r="AB5" i="15"/>
  <c r="AA5" i="15"/>
  <c r="AB4" i="15"/>
  <c r="AA4" i="15"/>
  <c r="AB3" i="15"/>
  <c r="AA3" i="15"/>
  <c r="AB2" i="15"/>
  <c r="AA2" i="15"/>
  <c r="AA8" i="15" s="1"/>
  <c r="H50" i="15"/>
  <c r="I50" i="15"/>
  <c r="J50" i="15"/>
  <c r="K50" i="15"/>
  <c r="L50" i="15"/>
  <c r="AB26" i="15" l="1"/>
  <c r="AA16" i="18"/>
  <c r="AB16" i="15"/>
  <c r="AB46" i="15"/>
  <c r="AB8" i="15"/>
  <c r="AB56" i="15" s="1"/>
  <c r="AB54" i="16"/>
  <c r="AB8" i="18"/>
  <c r="AA26" i="18"/>
  <c r="AB54" i="19"/>
  <c r="Z56" i="15"/>
  <c r="V56" i="15"/>
  <c r="W64" i="16"/>
  <c r="X62" i="17"/>
  <c r="AB54" i="17"/>
  <c r="M56" i="18"/>
  <c r="AA8" i="18"/>
  <c r="AB34" i="18"/>
  <c r="AB62" i="18" s="1"/>
  <c r="AB34" i="19"/>
  <c r="AB46" i="19"/>
  <c r="X62" i="18"/>
  <c r="AA34" i="15"/>
  <c r="X56" i="15"/>
  <c r="Y64" i="16"/>
  <c r="AB16" i="18"/>
  <c r="V62" i="18"/>
  <c r="Y56" i="15"/>
  <c r="AA26" i="15"/>
  <c r="AA56" i="15" s="1"/>
  <c r="Z64" i="16"/>
  <c r="X64" i="16"/>
  <c r="AB26" i="17"/>
  <c r="AB46" i="17"/>
  <c r="Y62" i="18"/>
  <c r="AB54" i="18"/>
  <c r="AB26" i="19"/>
  <c r="M56" i="19"/>
  <c r="AA26" i="19"/>
  <c r="AA16" i="19"/>
  <c r="AB16" i="19"/>
  <c r="AA8" i="19"/>
  <c r="AA26" i="17"/>
  <c r="V62" i="17"/>
  <c r="AB16" i="17"/>
  <c r="W62" i="17"/>
  <c r="AA16" i="17"/>
  <c r="AB34" i="17"/>
  <c r="Y62" i="17"/>
  <c r="AA54" i="17"/>
  <c r="AB8" i="17"/>
  <c r="AA8" i="17"/>
  <c r="Z62" i="17"/>
  <c r="AA46" i="17"/>
  <c r="AB46" i="16"/>
  <c r="AA46" i="16"/>
  <c r="AA54" i="16"/>
  <c r="AB34" i="16"/>
  <c r="AA26" i="16"/>
  <c r="AB26" i="16"/>
  <c r="AB16" i="16"/>
  <c r="AA16" i="16"/>
  <c r="AB8" i="16"/>
  <c r="AA8" i="16"/>
  <c r="AB34" i="15"/>
  <c r="AB62" i="17" l="1"/>
  <c r="AA62" i="18"/>
  <c r="AB64" i="16"/>
  <c r="AA64" i="19"/>
  <c r="AA62" i="17"/>
  <c r="AA64" i="16"/>
  <c r="M41" i="15" l="1"/>
  <c r="M40" i="15"/>
  <c r="M39" i="15"/>
  <c r="M38" i="15"/>
  <c r="M36" i="15"/>
  <c r="M35" i="15"/>
  <c r="M34" i="15"/>
  <c r="M33" i="15"/>
  <c r="M31" i="15"/>
  <c r="M30" i="15"/>
  <c r="M28" i="15"/>
  <c r="M27" i="15"/>
  <c r="M26" i="15"/>
  <c r="M25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AB58" i="14"/>
  <c r="AB54" i="14"/>
  <c r="AB50" i="14"/>
  <c r="AA50" i="14"/>
  <c r="Z49" i="14"/>
  <c r="Y49" i="14"/>
  <c r="X49" i="14"/>
  <c r="W49" i="14"/>
  <c r="V49" i="14"/>
  <c r="AB48" i="14"/>
  <c r="AA48" i="14"/>
  <c r="AB47" i="14"/>
  <c r="AA47" i="14"/>
  <c r="AB46" i="14"/>
  <c r="AA46" i="14"/>
  <c r="AB45" i="14"/>
  <c r="AB49" i="14" s="1"/>
  <c r="AA45" i="14"/>
  <c r="Y44" i="14"/>
  <c r="X44" i="14"/>
  <c r="W44" i="14"/>
  <c r="V44" i="14"/>
  <c r="AB43" i="14"/>
  <c r="AA43" i="14"/>
  <c r="M43" i="14"/>
  <c r="AB42" i="14"/>
  <c r="AA42" i="14"/>
  <c r="M42" i="14"/>
  <c r="AB41" i="14"/>
  <c r="AA41" i="14"/>
  <c r="M41" i="14"/>
  <c r="AB40" i="14"/>
  <c r="AA40" i="14"/>
  <c r="M40" i="14"/>
  <c r="AB39" i="14"/>
  <c r="AA39" i="14"/>
  <c r="AB38" i="14"/>
  <c r="AA38" i="14"/>
  <c r="M38" i="14"/>
  <c r="AB37" i="14"/>
  <c r="AA37" i="14"/>
  <c r="M37" i="14"/>
  <c r="M36" i="14"/>
  <c r="AB35" i="14"/>
  <c r="AA35" i="14"/>
  <c r="M35" i="14"/>
  <c r="AB33" i="14"/>
  <c r="AA33" i="14"/>
  <c r="M33" i="14"/>
  <c r="M32" i="14"/>
  <c r="AB31" i="14"/>
  <c r="AA31" i="14"/>
  <c r="AB30" i="14"/>
  <c r="M30" i="14"/>
  <c r="AB29" i="14"/>
  <c r="AA29" i="14"/>
  <c r="AA34" i="14" s="1"/>
  <c r="M29" i="14"/>
  <c r="AB28" i="14"/>
  <c r="M28" i="14"/>
  <c r="AB27" i="14"/>
  <c r="M27" i="14"/>
  <c r="Z26" i="14"/>
  <c r="Z67" i="14" s="1"/>
  <c r="Y26" i="14"/>
  <c r="X26" i="14"/>
  <c r="W26" i="14"/>
  <c r="W67" i="14" s="1"/>
  <c r="V26" i="14"/>
  <c r="V67" i="14" s="1"/>
  <c r="AA25" i="14"/>
  <c r="AB24" i="14"/>
  <c r="AA24" i="14"/>
  <c r="AB23" i="14"/>
  <c r="AA23" i="14"/>
  <c r="AB22" i="14"/>
  <c r="AA22" i="14"/>
  <c r="AB21" i="14"/>
  <c r="AA21" i="14"/>
  <c r="M21" i="14"/>
  <c r="AB20" i="14"/>
  <c r="AA20" i="14"/>
  <c r="M20" i="14"/>
  <c r="AB19" i="14"/>
  <c r="AA19" i="14"/>
  <c r="M19" i="14"/>
  <c r="M18" i="14"/>
  <c r="AB17" i="14"/>
  <c r="AA17" i="14"/>
  <c r="M17" i="14"/>
  <c r="Z16" i="14"/>
  <c r="Y16" i="14"/>
  <c r="X16" i="14"/>
  <c r="W16" i="14"/>
  <c r="V16" i="14"/>
  <c r="M16" i="14"/>
  <c r="AB15" i="14"/>
  <c r="M15" i="14"/>
  <c r="AB14" i="14"/>
  <c r="AA14" i="14"/>
  <c r="M14" i="14"/>
  <c r="AB13" i="14"/>
  <c r="AA13" i="14"/>
  <c r="M13" i="14"/>
  <c r="AB12" i="14"/>
  <c r="AA12" i="14"/>
  <c r="M12" i="14"/>
  <c r="AB11" i="14"/>
  <c r="AA11" i="14"/>
  <c r="M11" i="14"/>
  <c r="AB10" i="14"/>
  <c r="AA10" i="14"/>
  <c r="M10" i="14"/>
  <c r="AB9" i="14"/>
  <c r="AA9" i="14"/>
  <c r="M9" i="14"/>
  <c r="Z8" i="14"/>
  <c r="Y8" i="14"/>
  <c r="X8" i="14"/>
  <c r="W8" i="14"/>
  <c r="V8" i="14"/>
  <c r="M8" i="14"/>
  <c r="AB7" i="14"/>
  <c r="AA7" i="14"/>
  <c r="M7" i="14"/>
  <c r="AB6" i="14"/>
  <c r="AA6" i="14"/>
  <c r="M6" i="14"/>
  <c r="AB5" i="14"/>
  <c r="AA5" i="14"/>
  <c r="M5" i="14"/>
  <c r="AB4" i="14"/>
  <c r="AA4" i="14"/>
  <c r="M4" i="14"/>
  <c r="AB3" i="14"/>
  <c r="AA3" i="14"/>
  <c r="M3" i="14"/>
  <c r="AB2" i="14"/>
  <c r="AA2" i="14"/>
  <c r="AB58" i="13"/>
  <c r="AB54" i="13"/>
  <c r="L51" i="13"/>
  <c r="K51" i="13"/>
  <c r="J51" i="13"/>
  <c r="I51" i="13"/>
  <c r="H51" i="13"/>
  <c r="G51" i="13"/>
  <c r="AB50" i="13"/>
  <c r="AA50" i="13"/>
  <c r="Z49" i="13"/>
  <c r="Y49" i="13"/>
  <c r="X49" i="13"/>
  <c r="W49" i="13"/>
  <c r="V49" i="13"/>
  <c r="AB48" i="13"/>
  <c r="AA48" i="13"/>
  <c r="AB47" i="13"/>
  <c r="AA47" i="13"/>
  <c r="AB46" i="13"/>
  <c r="AA46" i="13"/>
  <c r="AB45" i="13"/>
  <c r="AA45" i="13"/>
  <c r="Y44" i="13"/>
  <c r="X44" i="13"/>
  <c r="W44" i="13"/>
  <c r="V44" i="13"/>
  <c r="AB43" i="13"/>
  <c r="AA43" i="13"/>
  <c r="M43" i="13"/>
  <c r="AB42" i="13"/>
  <c r="AA42" i="13"/>
  <c r="M42" i="13"/>
  <c r="AB41" i="13"/>
  <c r="AA41" i="13"/>
  <c r="M41" i="13"/>
  <c r="AB40" i="13"/>
  <c r="AA40" i="13"/>
  <c r="M40" i="13"/>
  <c r="AB39" i="13"/>
  <c r="AA39" i="13"/>
  <c r="AB38" i="13"/>
  <c r="AA38" i="13"/>
  <c r="M38" i="13"/>
  <c r="AB37" i="13"/>
  <c r="AB44" i="13" s="1"/>
  <c r="AA37" i="13"/>
  <c r="M37" i="13"/>
  <c r="M36" i="13"/>
  <c r="AB35" i="13"/>
  <c r="AA35" i="13"/>
  <c r="M35" i="13"/>
  <c r="AB33" i="13"/>
  <c r="AA33" i="13"/>
  <c r="M33" i="13"/>
  <c r="M32" i="13"/>
  <c r="AB31" i="13"/>
  <c r="AA31" i="13"/>
  <c r="AB30" i="13"/>
  <c r="M30" i="13"/>
  <c r="AB29" i="13"/>
  <c r="AA29" i="13"/>
  <c r="M29" i="13"/>
  <c r="AB28" i="13"/>
  <c r="M28" i="13"/>
  <c r="AB27" i="13"/>
  <c r="M27" i="13"/>
  <c r="Z26" i="13"/>
  <c r="Y26" i="13"/>
  <c r="X26" i="13"/>
  <c r="W26" i="13"/>
  <c r="V26" i="13"/>
  <c r="AA25" i="13"/>
  <c r="AB24" i="13"/>
  <c r="AA24" i="13"/>
  <c r="AB23" i="13"/>
  <c r="AA23" i="13"/>
  <c r="AB22" i="13"/>
  <c r="AA22" i="13"/>
  <c r="AB21" i="13"/>
  <c r="AA21" i="13"/>
  <c r="M21" i="13"/>
  <c r="AB20" i="13"/>
  <c r="AA20" i="13"/>
  <c r="M20" i="13"/>
  <c r="AB19" i="13"/>
  <c r="AA19" i="13"/>
  <c r="M19" i="13"/>
  <c r="M18" i="13"/>
  <c r="AB17" i="13"/>
  <c r="AA17" i="13"/>
  <c r="M17" i="13"/>
  <c r="Z16" i="13"/>
  <c r="Y16" i="13"/>
  <c r="X16" i="13"/>
  <c r="W16" i="13"/>
  <c r="V16" i="13"/>
  <c r="M16" i="13"/>
  <c r="AB15" i="13"/>
  <c r="M15" i="13"/>
  <c r="AB14" i="13"/>
  <c r="AA14" i="13"/>
  <c r="M14" i="13"/>
  <c r="AB13" i="13"/>
  <c r="AA13" i="13"/>
  <c r="M13" i="13"/>
  <c r="AB12" i="13"/>
  <c r="AA12" i="13"/>
  <c r="M12" i="13"/>
  <c r="AB11" i="13"/>
  <c r="AA11" i="13"/>
  <c r="M11" i="13"/>
  <c r="AB10" i="13"/>
  <c r="AA10" i="13"/>
  <c r="M10" i="13"/>
  <c r="AB9" i="13"/>
  <c r="AA9" i="13"/>
  <c r="M9" i="13"/>
  <c r="Z8" i="13"/>
  <c r="Y8" i="13"/>
  <c r="X8" i="13"/>
  <c r="W8" i="13"/>
  <c r="V8" i="13"/>
  <c r="M8" i="13"/>
  <c r="AB7" i="13"/>
  <c r="AA7" i="13"/>
  <c r="M7" i="13"/>
  <c r="AB6" i="13"/>
  <c r="AA6" i="13"/>
  <c r="M6" i="13"/>
  <c r="AB5" i="13"/>
  <c r="AA5" i="13"/>
  <c r="M5" i="13"/>
  <c r="AB4" i="13"/>
  <c r="AA4" i="13"/>
  <c r="M4" i="13"/>
  <c r="AB3" i="13"/>
  <c r="AA3" i="13"/>
  <c r="M3" i="13"/>
  <c r="AB2" i="13"/>
  <c r="AA2" i="13"/>
  <c r="AB58" i="12"/>
  <c r="AB54" i="12"/>
  <c r="L51" i="12"/>
  <c r="K51" i="12"/>
  <c r="J51" i="12"/>
  <c r="I51" i="12"/>
  <c r="H51" i="12"/>
  <c r="G51" i="12"/>
  <c r="AB50" i="12"/>
  <c r="AA50" i="12"/>
  <c r="Z49" i="12"/>
  <c r="Y49" i="12"/>
  <c r="X49" i="12"/>
  <c r="W49" i="12"/>
  <c r="V49" i="12"/>
  <c r="AB48" i="12"/>
  <c r="AA48" i="12"/>
  <c r="AB47" i="12"/>
  <c r="AA47" i="12"/>
  <c r="AB46" i="12"/>
  <c r="AA46" i="12"/>
  <c r="AB45" i="12"/>
  <c r="AB49" i="12" s="1"/>
  <c r="AA45" i="12"/>
  <c r="Y44" i="12"/>
  <c r="X44" i="12"/>
  <c r="W44" i="12"/>
  <c r="V44" i="12"/>
  <c r="AB43" i="12"/>
  <c r="AA43" i="12"/>
  <c r="AA44" i="12" s="1"/>
  <c r="M43" i="12"/>
  <c r="AB42" i="12"/>
  <c r="AA42" i="12"/>
  <c r="M42" i="12"/>
  <c r="AB41" i="12"/>
  <c r="AA41" i="12"/>
  <c r="M41" i="12"/>
  <c r="AB40" i="12"/>
  <c r="AA40" i="12"/>
  <c r="M40" i="12"/>
  <c r="AB39" i="12"/>
  <c r="AA39" i="12"/>
  <c r="AB38" i="12"/>
  <c r="AA38" i="12"/>
  <c r="M38" i="12"/>
  <c r="AB37" i="12"/>
  <c r="AB44" i="12" s="1"/>
  <c r="AA37" i="12"/>
  <c r="M37" i="12"/>
  <c r="M36" i="12"/>
  <c r="AB35" i="12"/>
  <c r="AA35" i="12"/>
  <c r="M35" i="12"/>
  <c r="AB33" i="12"/>
  <c r="AA33" i="12"/>
  <c r="M33" i="12"/>
  <c r="M32" i="12"/>
  <c r="AB31" i="12"/>
  <c r="AA31" i="12"/>
  <c r="AB30" i="12"/>
  <c r="M30" i="12"/>
  <c r="AB29" i="12"/>
  <c r="AA29" i="12"/>
  <c r="AA34" i="12" s="1"/>
  <c r="M29" i="12"/>
  <c r="AB28" i="12"/>
  <c r="M28" i="12"/>
  <c r="AB27" i="12"/>
  <c r="M27" i="12"/>
  <c r="Z26" i="12"/>
  <c r="Y26" i="12"/>
  <c r="X26" i="12"/>
  <c r="W26" i="12"/>
  <c r="V26" i="12"/>
  <c r="AA25" i="12"/>
  <c r="AB24" i="12"/>
  <c r="AA24" i="12"/>
  <c r="AB23" i="12"/>
  <c r="AA23" i="12"/>
  <c r="AB22" i="12"/>
  <c r="AA22" i="12"/>
  <c r="AB21" i="12"/>
  <c r="AA21" i="12"/>
  <c r="M21" i="12"/>
  <c r="AB20" i="12"/>
  <c r="AA20" i="12"/>
  <c r="M20" i="12"/>
  <c r="AB19" i="12"/>
  <c r="AA19" i="12"/>
  <c r="M19" i="12"/>
  <c r="M18" i="12"/>
  <c r="AB17" i="12"/>
  <c r="AA17" i="12"/>
  <c r="M17" i="12"/>
  <c r="Z16" i="12"/>
  <c r="Y16" i="12"/>
  <c r="X16" i="12"/>
  <c r="W16" i="12"/>
  <c r="V16" i="12"/>
  <c r="M16" i="12"/>
  <c r="AB15" i="12"/>
  <c r="M15" i="12"/>
  <c r="AB14" i="12"/>
  <c r="AA14" i="12"/>
  <c r="M14" i="12"/>
  <c r="AB13" i="12"/>
  <c r="AA13" i="12"/>
  <c r="M13" i="12"/>
  <c r="AB12" i="12"/>
  <c r="AA12" i="12"/>
  <c r="M12" i="12"/>
  <c r="AB11" i="12"/>
  <c r="AA11" i="12"/>
  <c r="M11" i="12"/>
  <c r="AB10" i="12"/>
  <c r="AA10" i="12"/>
  <c r="M10" i="12"/>
  <c r="AB9" i="12"/>
  <c r="AA9" i="12"/>
  <c r="M9" i="12"/>
  <c r="Z8" i="12"/>
  <c r="Z59" i="12" s="1"/>
  <c r="Y8" i="12"/>
  <c r="X8" i="12"/>
  <c r="W8" i="12"/>
  <c r="V8" i="12"/>
  <c r="M8" i="12"/>
  <c r="AB7" i="12"/>
  <c r="AA7" i="12"/>
  <c r="M7" i="12"/>
  <c r="AB6" i="12"/>
  <c r="AA6" i="12"/>
  <c r="M6" i="12"/>
  <c r="AB5" i="12"/>
  <c r="AA5" i="12"/>
  <c r="M5" i="12"/>
  <c r="AB4" i="12"/>
  <c r="AB8" i="12" s="1"/>
  <c r="AA4" i="12"/>
  <c r="M4" i="12"/>
  <c r="AB3" i="12"/>
  <c r="AA3" i="12"/>
  <c r="M3" i="12"/>
  <c r="AB2" i="12"/>
  <c r="AA2" i="12"/>
  <c r="G51" i="10"/>
  <c r="H51" i="10"/>
  <c r="I51" i="10"/>
  <c r="J51" i="10"/>
  <c r="K51" i="10"/>
  <c r="W59" i="10"/>
  <c r="AB58" i="10"/>
  <c r="AB54" i="10"/>
  <c r="AB50" i="10"/>
  <c r="AA50" i="10"/>
  <c r="Z49" i="10"/>
  <c r="Y49" i="10"/>
  <c r="X49" i="10"/>
  <c r="W49" i="10"/>
  <c r="V49" i="10"/>
  <c r="AB48" i="10"/>
  <c r="AA48" i="10"/>
  <c r="AB47" i="10"/>
  <c r="AA47" i="10"/>
  <c r="AB46" i="10"/>
  <c r="AA46" i="10"/>
  <c r="AB45" i="10"/>
  <c r="AA45" i="10"/>
  <c r="Y44" i="10"/>
  <c r="X44" i="10"/>
  <c r="W44" i="10"/>
  <c r="V44" i="10"/>
  <c r="AB43" i="10"/>
  <c r="AA43" i="10"/>
  <c r="AB42" i="10"/>
  <c r="AA42" i="10"/>
  <c r="AB41" i="10"/>
  <c r="AA41" i="10"/>
  <c r="AB40" i="10"/>
  <c r="AA40" i="10"/>
  <c r="AB39" i="10"/>
  <c r="AA39" i="10"/>
  <c r="AB38" i="10"/>
  <c r="AA38" i="10"/>
  <c r="AB37" i="10"/>
  <c r="AA37" i="10"/>
  <c r="AB35" i="10"/>
  <c r="AA35" i="10"/>
  <c r="AB33" i="10"/>
  <c r="AA33" i="10"/>
  <c r="AB31" i="10"/>
  <c r="AA31" i="10"/>
  <c r="AB30" i="10"/>
  <c r="AB29" i="10"/>
  <c r="AA29" i="10"/>
  <c r="AB28" i="10"/>
  <c r="AB27" i="10"/>
  <c r="Z26" i="10"/>
  <c r="Y26" i="10"/>
  <c r="X26" i="10"/>
  <c r="W26" i="10"/>
  <c r="V26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7" i="10"/>
  <c r="AA17" i="10"/>
  <c r="Z16" i="10"/>
  <c r="Y16" i="10"/>
  <c r="X16" i="10"/>
  <c r="W16" i="10"/>
  <c r="V16" i="10"/>
  <c r="AB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Z8" i="10"/>
  <c r="Z59" i="10" s="1"/>
  <c r="Y8" i="10"/>
  <c r="Y59" i="10" s="1"/>
  <c r="X8" i="10"/>
  <c r="X59" i="10" s="1"/>
  <c r="W8" i="10"/>
  <c r="V8" i="10"/>
  <c r="V59" i="10" s="1"/>
  <c r="AB7" i="10"/>
  <c r="AA7" i="10"/>
  <c r="AB6" i="10"/>
  <c r="AA6" i="10"/>
  <c r="AB5" i="10"/>
  <c r="AA5" i="10"/>
  <c r="AB4" i="10"/>
  <c r="AA4" i="10"/>
  <c r="AB3" i="10"/>
  <c r="AA3" i="10"/>
  <c r="AB2" i="10"/>
  <c r="AB8" i="10" s="1"/>
  <c r="AA2" i="10"/>
  <c r="AA8" i="10" s="1"/>
  <c r="L51" i="10"/>
  <c r="M43" i="10"/>
  <c r="M42" i="10"/>
  <c r="M41" i="10"/>
  <c r="M40" i="10"/>
  <c r="M38" i="10"/>
  <c r="M37" i="10"/>
  <c r="M36" i="10"/>
  <c r="M35" i="10"/>
  <c r="M33" i="10"/>
  <c r="M32" i="10"/>
  <c r="M30" i="10"/>
  <c r="M29" i="10"/>
  <c r="M28" i="10"/>
  <c r="M27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51" i="10" s="1"/>
  <c r="M6" i="10"/>
  <c r="M5" i="10"/>
  <c r="M4" i="10"/>
  <c r="M3" i="10"/>
  <c r="AB50" i="8"/>
  <c r="AA50" i="8"/>
  <c r="Z49" i="8"/>
  <c r="Y49" i="8"/>
  <c r="X49" i="8"/>
  <c r="W49" i="8"/>
  <c r="V49" i="8"/>
  <c r="AB48" i="8"/>
  <c r="AA48" i="8"/>
  <c r="AB47" i="8"/>
  <c r="AA47" i="8"/>
  <c r="AB46" i="8"/>
  <c r="AA46" i="8"/>
  <c r="AB45" i="8"/>
  <c r="AA45" i="8"/>
  <c r="Y44" i="8"/>
  <c r="X44" i="8"/>
  <c r="W44" i="8"/>
  <c r="V44" i="8"/>
  <c r="AB43" i="8"/>
  <c r="AA43" i="8"/>
  <c r="AB42" i="8"/>
  <c r="AA42" i="8"/>
  <c r="AB41" i="8"/>
  <c r="AA41" i="8"/>
  <c r="AB40" i="8"/>
  <c r="AA40" i="8"/>
  <c r="AB39" i="8"/>
  <c r="AA39" i="8"/>
  <c r="AB38" i="8"/>
  <c r="AA38" i="8"/>
  <c r="AB37" i="8"/>
  <c r="AA37" i="8"/>
  <c r="AB35" i="8"/>
  <c r="AA35" i="8"/>
  <c r="AA34" i="8"/>
  <c r="AB33" i="8"/>
  <c r="AA33" i="8"/>
  <c r="AB31" i="8"/>
  <c r="AA31" i="8"/>
  <c r="AB30" i="8"/>
  <c r="AB29" i="8"/>
  <c r="AA29" i="8"/>
  <c r="AB28" i="8"/>
  <c r="AB27" i="8"/>
  <c r="Z26" i="8"/>
  <c r="Y26" i="8"/>
  <c r="X26" i="8"/>
  <c r="W26" i="8"/>
  <c r="V26" i="8"/>
  <c r="V51" i="8" s="1"/>
  <c r="AA25" i="8"/>
  <c r="AB24" i="8"/>
  <c r="AA24" i="8"/>
  <c r="AB23" i="8"/>
  <c r="AA23" i="8"/>
  <c r="AB22" i="8"/>
  <c r="AA22" i="8"/>
  <c r="AB21" i="8"/>
  <c r="AA21" i="8"/>
  <c r="AB20" i="8"/>
  <c r="AA20" i="8"/>
  <c r="AB19" i="8"/>
  <c r="AA19" i="8"/>
  <c r="AB17" i="8"/>
  <c r="AA17" i="8"/>
  <c r="Z16" i="8"/>
  <c r="Y16" i="8"/>
  <c r="X16" i="8"/>
  <c r="W16" i="8"/>
  <c r="V16" i="8"/>
  <c r="AB15" i="8"/>
  <c r="AB14" i="8"/>
  <c r="AA14" i="8"/>
  <c r="AB13" i="8"/>
  <c r="AA13" i="8"/>
  <c r="AB12" i="8"/>
  <c r="AA12" i="8"/>
  <c r="AB11" i="8"/>
  <c r="AA11" i="8"/>
  <c r="AB10" i="8"/>
  <c r="AA10" i="8"/>
  <c r="AB9" i="8"/>
  <c r="AA9" i="8"/>
  <c r="Z8" i="8"/>
  <c r="Z51" i="8" s="1"/>
  <c r="Y8" i="8"/>
  <c r="X8" i="8"/>
  <c r="W8" i="8"/>
  <c r="V8" i="8"/>
  <c r="AB7" i="8"/>
  <c r="AA7" i="8"/>
  <c r="AB6" i="8"/>
  <c r="AA6" i="8"/>
  <c r="AB5" i="8"/>
  <c r="AA5" i="8"/>
  <c r="AB4" i="8"/>
  <c r="AA4" i="8"/>
  <c r="AB3" i="8"/>
  <c r="AA3" i="8"/>
  <c r="AB2" i="8"/>
  <c r="AA2" i="8"/>
  <c r="L45" i="8"/>
  <c r="K45" i="8"/>
  <c r="J45" i="8"/>
  <c r="I45" i="8"/>
  <c r="H45" i="8"/>
  <c r="M41" i="8"/>
  <c r="M40" i="8"/>
  <c r="M39" i="8"/>
  <c r="M38" i="8"/>
  <c r="M36" i="8"/>
  <c r="M35" i="8"/>
  <c r="M34" i="8"/>
  <c r="M33" i="8"/>
  <c r="M31" i="8"/>
  <c r="M30" i="8"/>
  <c r="M29" i="8"/>
  <c r="M28" i="8"/>
  <c r="M27" i="8"/>
  <c r="M26" i="8"/>
  <c r="M25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45" i="8" s="1"/>
  <c r="AB61" i="7"/>
  <c r="AB57" i="7"/>
  <c r="L53" i="7"/>
  <c r="K53" i="7"/>
  <c r="J53" i="7"/>
  <c r="I53" i="7"/>
  <c r="H53" i="7"/>
  <c r="AB52" i="7"/>
  <c r="AA52" i="7"/>
  <c r="Z51" i="7"/>
  <c r="Y51" i="7"/>
  <c r="X51" i="7"/>
  <c r="W51" i="7"/>
  <c r="V51" i="7"/>
  <c r="AB50" i="7"/>
  <c r="AA50" i="7"/>
  <c r="AB49" i="7"/>
  <c r="AA49" i="7"/>
  <c r="AB48" i="7"/>
  <c r="AA48" i="7"/>
  <c r="AB47" i="7"/>
  <c r="AA47" i="7"/>
  <c r="AB46" i="7"/>
  <c r="AB45" i="7"/>
  <c r="AB51" i="7" s="1"/>
  <c r="AA45" i="7"/>
  <c r="M45" i="7"/>
  <c r="Y44" i="7"/>
  <c r="X44" i="7"/>
  <c r="W44" i="7"/>
  <c r="V44" i="7"/>
  <c r="M44" i="7"/>
  <c r="AB43" i="7"/>
  <c r="AA43" i="7"/>
  <c r="M43" i="7"/>
  <c r="AB42" i="7"/>
  <c r="AA42" i="7"/>
  <c r="M42" i="7"/>
  <c r="AB41" i="7"/>
  <c r="AA41" i="7"/>
  <c r="AB40" i="7"/>
  <c r="AA40" i="7"/>
  <c r="M40" i="7"/>
  <c r="AB39" i="7"/>
  <c r="AA39" i="7"/>
  <c r="M39" i="7"/>
  <c r="AB38" i="7"/>
  <c r="AA38" i="7"/>
  <c r="M38" i="7"/>
  <c r="AB37" i="7"/>
  <c r="AA37" i="7"/>
  <c r="AA44" i="7" s="1"/>
  <c r="M37" i="7"/>
  <c r="AB35" i="7"/>
  <c r="AA35" i="7"/>
  <c r="M35" i="7"/>
  <c r="M34" i="7"/>
  <c r="AB33" i="7"/>
  <c r="AA33" i="7"/>
  <c r="M33" i="7"/>
  <c r="M32" i="7"/>
  <c r="AB31" i="7"/>
  <c r="AA31" i="7"/>
  <c r="M31" i="7"/>
  <c r="AB30" i="7"/>
  <c r="M30" i="7"/>
  <c r="AB29" i="7"/>
  <c r="AA29" i="7"/>
  <c r="M29" i="7"/>
  <c r="AB28" i="7"/>
  <c r="M28" i="7"/>
  <c r="AB27" i="7"/>
  <c r="AB34" i="7" s="1"/>
  <c r="Z26" i="7"/>
  <c r="Z53" i="7" s="1"/>
  <c r="Y26" i="7"/>
  <c r="X26" i="7"/>
  <c r="X53" i="7" s="1"/>
  <c r="W26" i="7"/>
  <c r="V26" i="7"/>
  <c r="AA25" i="7"/>
  <c r="AB24" i="7"/>
  <c r="AB26" i="7" s="1"/>
  <c r="AA24" i="7"/>
  <c r="AB23" i="7"/>
  <c r="AA23" i="7"/>
  <c r="AB22" i="7"/>
  <c r="AA22" i="7"/>
  <c r="M22" i="7"/>
  <c r="AB21" i="7"/>
  <c r="AA21" i="7"/>
  <c r="M21" i="7"/>
  <c r="AB20" i="7"/>
  <c r="AA20" i="7"/>
  <c r="AB19" i="7"/>
  <c r="AA19" i="7"/>
  <c r="M19" i="7"/>
  <c r="M18" i="7"/>
  <c r="AB17" i="7"/>
  <c r="AA17" i="7"/>
  <c r="M17" i="7"/>
  <c r="Z16" i="7"/>
  <c r="Y16" i="7"/>
  <c r="Y62" i="7" s="1"/>
  <c r="X16" i="7"/>
  <c r="W16" i="7"/>
  <c r="V16" i="7"/>
  <c r="M16" i="7"/>
  <c r="AB15" i="7"/>
  <c r="M15" i="7"/>
  <c r="AB14" i="7"/>
  <c r="AA14" i="7"/>
  <c r="M14" i="7"/>
  <c r="AB13" i="7"/>
  <c r="AA13" i="7"/>
  <c r="M13" i="7"/>
  <c r="AB12" i="7"/>
  <c r="AA12" i="7"/>
  <c r="M12" i="7"/>
  <c r="AB11" i="7"/>
  <c r="AA11" i="7"/>
  <c r="M11" i="7"/>
  <c r="AB10" i="7"/>
  <c r="AA10" i="7"/>
  <c r="M10" i="7"/>
  <c r="AB9" i="7"/>
  <c r="AB16" i="7" s="1"/>
  <c r="AA9" i="7"/>
  <c r="M9" i="7"/>
  <c r="Z8" i="7"/>
  <c r="Y8" i="7"/>
  <c r="X8" i="7"/>
  <c r="W8" i="7"/>
  <c r="W62" i="7" s="1"/>
  <c r="V8" i="7"/>
  <c r="M8" i="7"/>
  <c r="AB7" i="7"/>
  <c r="AA7" i="7"/>
  <c r="M7" i="7"/>
  <c r="AB6" i="7"/>
  <c r="AA6" i="7"/>
  <c r="M6" i="7"/>
  <c r="AB5" i="7"/>
  <c r="AA5" i="7"/>
  <c r="M5" i="7"/>
  <c r="AB4" i="7"/>
  <c r="AA4" i="7"/>
  <c r="M4" i="7"/>
  <c r="AB3" i="7"/>
  <c r="AA3" i="7"/>
  <c r="M3" i="7"/>
  <c r="AB2" i="7"/>
  <c r="AB8" i="7" s="1"/>
  <c r="AA2" i="7"/>
  <c r="AB58" i="6"/>
  <c r="AB54" i="6"/>
  <c r="AB49" i="6"/>
  <c r="AA49" i="6"/>
  <c r="Z48" i="6"/>
  <c r="Y48" i="6"/>
  <c r="X48" i="6"/>
  <c r="W48" i="6"/>
  <c r="V48" i="6"/>
  <c r="AB47" i="6"/>
  <c r="AA47" i="6"/>
  <c r="AB46" i="6"/>
  <c r="AA46" i="6"/>
  <c r="AB45" i="6"/>
  <c r="AA45" i="6"/>
  <c r="AB44" i="6"/>
  <c r="AA44" i="6"/>
  <c r="AB43" i="6"/>
  <c r="AA43" i="6"/>
  <c r="Y42" i="6"/>
  <c r="X42" i="6"/>
  <c r="W42" i="6"/>
  <c r="V42" i="6"/>
  <c r="AB41" i="6"/>
  <c r="AA41" i="6"/>
  <c r="AB40" i="6"/>
  <c r="AA40" i="6"/>
  <c r="AB39" i="6"/>
  <c r="AA39" i="6"/>
  <c r="AB38" i="6"/>
  <c r="AA38" i="6"/>
  <c r="AB37" i="6"/>
  <c r="AA37" i="6"/>
  <c r="AB36" i="6"/>
  <c r="AA36" i="6"/>
  <c r="AB34" i="6"/>
  <c r="AA34" i="6"/>
  <c r="AA33" i="6"/>
  <c r="AB32" i="6"/>
  <c r="AA32" i="6"/>
  <c r="AB29" i="6"/>
  <c r="AB28" i="6"/>
  <c r="AA28" i="6"/>
  <c r="AB27" i="6"/>
  <c r="AB26" i="6"/>
  <c r="Z25" i="6"/>
  <c r="Y25" i="6"/>
  <c r="X25" i="6"/>
  <c r="W25" i="6"/>
  <c r="V25" i="6"/>
  <c r="AA24" i="6"/>
  <c r="AB23" i="6"/>
  <c r="AA23" i="6"/>
  <c r="AB22" i="6"/>
  <c r="AA22" i="6"/>
  <c r="AB21" i="6"/>
  <c r="AA21" i="6"/>
  <c r="AB20" i="6"/>
  <c r="AA20" i="6"/>
  <c r="AB19" i="6"/>
  <c r="AA19" i="6"/>
  <c r="AB17" i="6"/>
  <c r="AA17" i="6"/>
  <c r="Z16" i="6"/>
  <c r="Y16" i="6"/>
  <c r="X16" i="6"/>
  <c r="W16" i="6"/>
  <c r="V16" i="6"/>
  <c r="AB15" i="6"/>
  <c r="AB14" i="6"/>
  <c r="AA14" i="6"/>
  <c r="AB13" i="6"/>
  <c r="AA13" i="6"/>
  <c r="AB12" i="6"/>
  <c r="AA12" i="6"/>
  <c r="AB11" i="6"/>
  <c r="AA11" i="6"/>
  <c r="AB10" i="6"/>
  <c r="AA10" i="6"/>
  <c r="AB9" i="6"/>
  <c r="AA9" i="6"/>
  <c r="Z8" i="6"/>
  <c r="Y8" i="6"/>
  <c r="Y59" i="6" s="1"/>
  <c r="X8" i="6"/>
  <c r="W8" i="6"/>
  <c r="W59" i="6" s="1"/>
  <c r="V8" i="6"/>
  <c r="AB7" i="6"/>
  <c r="AA7" i="6"/>
  <c r="AB6" i="6"/>
  <c r="AA6" i="6"/>
  <c r="AB5" i="6"/>
  <c r="AA5" i="6"/>
  <c r="AB4" i="6"/>
  <c r="AA4" i="6"/>
  <c r="AB3" i="6"/>
  <c r="AA3" i="6"/>
  <c r="AB2" i="6"/>
  <c r="AB8" i="6" s="1"/>
  <c r="AA2" i="6"/>
  <c r="L50" i="6"/>
  <c r="K50" i="6"/>
  <c r="J50" i="6"/>
  <c r="I50" i="6"/>
  <c r="H50" i="6"/>
  <c r="M42" i="6"/>
  <c r="M41" i="6"/>
  <c r="M40" i="6"/>
  <c r="M39" i="6"/>
  <c r="M37" i="6"/>
  <c r="M36" i="6"/>
  <c r="M35" i="6"/>
  <c r="M34" i="6"/>
  <c r="M32" i="6"/>
  <c r="M31" i="6"/>
  <c r="M30" i="6"/>
  <c r="M29" i="6"/>
  <c r="M28" i="6"/>
  <c r="M27" i="6"/>
  <c r="M26" i="6"/>
  <c r="M25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Z59" i="6" l="1"/>
  <c r="AA42" i="6"/>
  <c r="AA50" i="6" s="1"/>
  <c r="X62" i="7"/>
  <c r="AA16" i="8"/>
  <c r="AA44" i="8"/>
  <c r="AA16" i="10"/>
  <c r="AA34" i="10"/>
  <c r="AA8" i="12"/>
  <c r="X59" i="13"/>
  <c r="Y67" i="14"/>
  <c r="AB25" i="6"/>
  <c r="AB42" i="6"/>
  <c r="AB48" i="6"/>
  <c r="W50" i="6"/>
  <c r="Y53" i="7"/>
  <c r="V53" i="7"/>
  <c r="AB16" i="8"/>
  <c r="AB16" i="10"/>
  <c r="AB59" i="10" s="1"/>
  <c r="AB34" i="10"/>
  <c r="AA44" i="10"/>
  <c r="AB26" i="12"/>
  <c r="Y59" i="13"/>
  <c r="AA49" i="13"/>
  <c r="AA8" i="6"/>
  <c r="AA16" i="6"/>
  <c r="AA59" i="6" s="1"/>
  <c r="AA48" i="6"/>
  <c r="Z62" i="7"/>
  <c r="AA26" i="7"/>
  <c r="AA34" i="7"/>
  <c r="W51" i="8"/>
  <c r="AA26" i="8"/>
  <c r="AA49" i="8"/>
  <c r="AB44" i="10"/>
  <c r="M51" i="12"/>
  <c r="AB34" i="12"/>
  <c r="Z59" i="13"/>
  <c r="AA26" i="13"/>
  <c r="W59" i="13"/>
  <c r="AA44" i="13"/>
  <c r="AB49" i="13"/>
  <c r="M51" i="14"/>
  <c r="AB26" i="14"/>
  <c r="AB67" i="14" s="1"/>
  <c r="AB16" i="6"/>
  <c r="AA8" i="8"/>
  <c r="AA49" i="10"/>
  <c r="AB26" i="13"/>
  <c r="AA34" i="13"/>
  <c r="Z50" i="6"/>
  <c r="X51" i="8"/>
  <c r="AB26" i="8"/>
  <c r="AB44" i="8"/>
  <c r="AB49" i="8"/>
  <c r="V59" i="6"/>
  <c r="AB44" i="7"/>
  <c r="AA51" i="7"/>
  <c r="Y51" i="8"/>
  <c r="AA26" i="10"/>
  <c r="AB49" i="10"/>
  <c r="X59" i="12"/>
  <c r="AA8" i="13"/>
  <c r="AA59" i="13" s="1"/>
  <c r="AA16" i="13"/>
  <c r="AB26" i="10"/>
  <c r="Y59" i="12"/>
  <c r="W59" i="12"/>
  <c r="AA49" i="12"/>
  <c r="AB16" i="13"/>
  <c r="AB59" i="13" s="1"/>
  <c r="AA8" i="7"/>
  <c r="AA16" i="7"/>
  <c r="AA53" i="7" s="1"/>
  <c r="AB34" i="8"/>
  <c r="X59" i="6"/>
  <c r="AA25" i="6"/>
  <c r="AB33" i="6"/>
  <c r="M53" i="7"/>
  <c r="V62" i="7"/>
  <c r="AB8" i="8"/>
  <c r="AB51" i="8" s="1"/>
  <c r="AA59" i="10"/>
  <c r="M51" i="13"/>
  <c r="AB8" i="13"/>
  <c r="V59" i="13"/>
  <c r="AB34" i="13"/>
  <c r="AB34" i="14"/>
  <c r="AA26" i="14"/>
  <c r="AA8" i="14"/>
  <c r="AB16" i="14"/>
  <c r="X67" i="14"/>
  <c r="AA49" i="14"/>
  <c r="AA16" i="14"/>
  <c r="AB8" i="14"/>
  <c r="AB44" i="14"/>
  <c r="AA44" i="14"/>
  <c r="AA67" i="14"/>
  <c r="M50" i="15"/>
  <c r="AA26" i="12"/>
  <c r="AA16" i="12"/>
  <c r="AB16" i="12"/>
  <c r="AB59" i="12" s="1"/>
  <c r="V59" i="12"/>
  <c r="AA51" i="8"/>
  <c r="AB53" i="7"/>
  <c r="W53" i="7"/>
  <c r="AB50" i="6"/>
  <c r="V50" i="6"/>
  <c r="X50" i="6"/>
  <c r="Y50" i="6"/>
  <c r="M50" i="6"/>
  <c r="AA62" i="7" l="1"/>
  <c r="AA59" i="12"/>
  <c r="AB61" i="5" l="1"/>
  <c r="AB57" i="5"/>
  <c r="L53" i="5"/>
  <c r="K53" i="5"/>
  <c r="J53" i="5"/>
  <c r="I53" i="5"/>
  <c r="H53" i="5"/>
  <c r="AB52" i="5"/>
  <c r="AA52" i="5"/>
  <c r="Z51" i="5"/>
  <c r="Y51" i="5"/>
  <c r="X51" i="5"/>
  <c r="W51" i="5"/>
  <c r="V51" i="5"/>
  <c r="AB50" i="5"/>
  <c r="AA50" i="5"/>
  <c r="AB49" i="5"/>
  <c r="AA49" i="5"/>
  <c r="AB48" i="5"/>
  <c r="AA48" i="5"/>
  <c r="AB47" i="5"/>
  <c r="AA47" i="5"/>
  <c r="AB46" i="5"/>
  <c r="AB45" i="5"/>
  <c r="AB51" i="5" s="1"/>
  <c r="AA45" i="5"/>
  <c r="AA51" i="5" s="1"/>
  <c r="M45" i="5"/>
  <c r="Y44" i="5"/>
  <c r="X44" i="5"/>
  <c r="W44" i="5"/>
  <c r="V44" i="5"/>
  <c r="M44" i="5"/>
  <c r="AB43" i="5"/>
  <c r="AA43" i="5"/>
  <c r="M43" i="5"/>
  <c r="AB42" i="5"/>
  <c r="AA42" i="5"/>
  <c r="M42" i="5"/>
  <c r="AB41" i="5"/>
  <c r="AA41" i="5"/>
  <c r="AB40" i="5"/>
  <c r="AA40" i="5"/>
  <c r="M40" i="5"/>
  <c r="AB39" i="5"/>
  <c r="AA39" i="5"/>
  <c r="M39" i="5"/>
  <c r="AB38" i="5"/>
  <c r="AA38" i="5"/>
  <c r="M38" i="5"/>
  <c r="AB37" i="5"/>
  <c r="AB44" i="5" s="1"/>
  <c r="AA37" i="5"/>
  <c r="M37" i="5"/>
  <c r="AB35" i="5"/>
  <c r="AA35" i="5"/>
  <c r="M35" i="5"/>
  <c r="M34" i="5"/>
  <c r="AB33" i="5"/>
  <c r="AA33" i="5"/>
  <c r="M33" i="5"/>
  <c r="M32" i="5"/>
  <c r="AB31" i="5"/>
  <c r="AA31" i="5"/>
  <c r="M31" i="5"/>
  <c r="AB30" i="5"/>
  <c r="M30" i="5"/>
  <c r="AB29" i="5"/>
  <c r="AB34" i="5" s="1"/>
  <c r="AA29" i="5"/>
  <c r="AA34" i="5" s="1"/>
  <c r="M29" i="5"/>
  <c r="AB28" i="5"/>
  <c r="M28" i="5"/>
  <c r="AB27" i="5"/>
  <c r="Z26" i="5"/>
  <c r="Y26" i="5"/>
  <c r="X26" i="5"/>
  <c r="W26" i="5"/>
  <c r="V26" i="5"/>
  <c r="AA25" i="5"/>
  <c r="AB24" i="5"/>
  <c r="AA24" i="5"/>
  <c r="AB23" i="5"/>
  <c r="AA23" i="5"/>
  <c r="AB22" i="5"/>
  <c r="AA22" i="5"/>
  <c r="M22" i="5"/>
  <c r="AB21" i="5"/>
  <c r="AA21" i="5"/>
  <c r="M21" i="5"/>
  <c r="AB20" i="5"/>
  <c r="AA20" i="5"/>
  <c r="AB19" i="5"/>
  <c r="AB26" i="5" s="1"/>
  <c r="AA19" i="5"/>
  <c r="AA26" i="5" s="1"/>
  <c r="M19" i="5"/>
  <c r="M18" i="5"/>
  <c r="AB17" i="5"/>
  <c r="AA17" i="5"/>
  <c r="M17" i="5"/>
  <c r="Z16" i="5"/>
  <c r="Y16" i="5"/>
  <c r="X16" i="5"/>
  <c r="W16" i="5"/>
  <c r="V16" i="5"/>
  <c r="M16" i="5"/>
  <c r="AB15" i="5"/>
  <c r="M15" i="5"/>
  <c r="AB14" i="5"/>
  <c r="AA14" i="5"/>
  <c r="M14" i="5"/>
  <c r="AB13" i="5"/>
  <c r="AA13" i="5"/>
  <c r="M13" i="5"/>
  <c r="AB12" i="5"/>
  <c r="AA12" i="5"/>
  <c r="M12" i="5"/>
  <c r="AB11" i="5"/>
  <c r="AA11" i="5"/>
  <c r="M11" i="5"/>
  <c r="AB10" i="5"/>
  <c r="AA10" i="5"/>
  <c r="M10" i="5"/>
  <c r="AB9" i="5"/>
  <c r="AA9" i="5"/>
  <c r="M9" i="5"/>
  <c r="Z8" i="5"/>
  <c r="Y8" i="5"/>
  <c r="X8" i="5"/>
  <c r="W8" i="5"/>
  <c r="V8" i="5"/>
  <c r="M8" i="5"/>
  <c r="AB7" i="5"/>
  <c r="AA7" i="5"/>
  <c r="M7" i="5"/>
  <c r="AB6" i="5"/>
  <c r="AA6" i="5"/>
  <c r="M6" i="5"/>
  <c r="AB5" i="5"/>
  <c r="AA5" i="5"/>
  <c r="M5" i="5"/>
  <c r="AB4" i="5"/>
  <c r="AA4" i="5"/>
  <c r="M4" i="5"/>
  <c r="AB3" i="5"/>
  <c r="AA3" i="5"/>
  <c r="M3" i="5"/>
  <c r="AB2" i="5"/>
  <c r="AA2" i="5"/>
  <c r="H53" i="4"/>
  <c r="I53" i="4"/>
  <c r="J53" i="4"/>
  <c r="K53" i="4"/>
  <c r="L53" i="4"/>
  <c r="AB61" i="4"/>
  <c r="AB57" i="4"/>
  <c r="AB52" i="4"/>
  <c r="AA52" i="4"/>
  <c r="Z51" i="4"/>
  <c r="Y51" i="4"/>
  <c r="X51" i="4"/>
  <c r="W51" i="4"/>
  <c r="V51" i="4"/>
  <c r="AB50" i="4"/>
  <c r="AA50" i="4"/>
  <c r="AB49" i="4"/>
  <c r="AA49" i="4"/>
  <c r="AB48" i="4"/>
  <c r="AA48" i="4"/>
  <c r="AB47" i="4"/>
  <c r="AA47" i="4"/>
  <c r="AB46" i="4"/>
  <c r="AB45" i="4"/>
  <c r="AA45" i="4"/>
  <c r="Y44" i="4"/>
  <c r="X44" i="4"/>
  <c r="W44" i="4"/>
  <c r="V44" i="4"/>
  <c r="AB43" i="4"/>
  <c r="AA43" i="4"/>
  <c r="AB42" i="4"/>
  <c r="AA42" i="4"/>
  <c r="AB41" i="4"/>
  <c r="AA41" i="4"/>
  <c r="AB40" i="4"/>
  <c r="AA40" i="4"/>
  <c r="AB39" i="4"/>
  <c r="AA39" i="4"/>
  <c r="AB38" i="4"/>
  <c r="AA38" i="4"/>
  <c r="AB37" i="4"/>
  <c r="AA37" i="4"/>
  <c r="AB35" i="4"/>
  <c r="AA35" i="4"/>
  <c r="AB33" i="4"/>
  <c r="AA33" i="4"/>
  <c r="AB31" i="4"/>
  <c r="AA31" i="4"/>
  <c r="AB30" i="4"/>
  <c r="AB29" i="4"/>
  <c r="AA29" i="4"/>
  <c r="AB28" i="4"/>
  <c r="AB27" i="4"/>
  <c r="Z26" i="4"/>
  <c r="Y26" i="4"/>
  <c r="X26" i="4"/>
  <c r="W26" i="4"/>
  <c r="V26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7" i="4"/>
  <c r="AA17" i="4"/>
  <c r="Z16" i="4"/>
  <c r="Z53" i="4" s="1"/>
  <c r="Y16" i="4"/>
  <c r="X16" i="4"/>
  <c r="W16" i="4"/>
  <c r="V16" i="4"/>
  <c r="AB15" i="4"/>
  <c r="AB14" i="4"/>
  <c r="AA14" i="4"/>
  <c r="AB13" i="4"/>
  <c r="AA13" i="4"/>
  <c r="AB12" i="4"/>
  <c r="AA12" i="4"/>
  <c r="AB11" i="4"/>
  <c r="AA11" i="4"/>
  <c r="AB10" i="4"/>
  <c r="AA10" i="4"/>
  <c r="AA16" i="4" s="1"/>
  <c r="AB9" i="4"/>
  <c r="AB16" i="4" s="1"/>
  <c r="AA9" i="4"/>
  <c r="Z8" i="4"/>
  <c r="Y8" i="4"/>
  <c r="X8" i="4"/>
  <c r="W8" i="4"/>
  <c r="V8" i="4"/>
  <c r="AB7" i="4"/>
  <c r="AA7" i="4"/>
  <c r="AB6" i="4"/>
  <c r="AA6" i="4"/>
  <c r="AB5" i="4"/>
  <c r="AA5" i="4"/>
  <c r="AB4" i="4"/>
  <c r="AA4" i="4"/>
  <c r="AB3" i="4"/>
  <c r="AA3" i="4"/>
  <c r="AB2" i="4"/>
  <c r="AA2" i="4"/>
  <c r="X53" i="4" l="1"/>
  <c r="AB8" i="5"/>
  <c r="AB53" i="5" s="1"/>
  <c r="AB16" i="5"/>
  <c r="M53" i="5"/>
  <c r="V53" i="5"/>
  <c r="V62" i="5"/>
  <c r="AA8" i="5"/>
  <c r="W53" i="5"/>
  <c r="W62" i="5"/>
  <c r="V53" i="4"/>
  <c r="X53" i="5"/>
  <c r="X62" i="5"/>
  <c r="Y53" i="4"/>
  <c r="Y53" i="5"/>
  <c r="Y62" i="5"/>
  <c r="Z53" i="5"/>
  <c r="Z62" i="5"/>
  <c r="AA44" i="5"/>
  <c r="AA16" i="5"/>
  <c r="AA62" i="5" s="1"/>
  <c r="AA44" i="4"/>
  <c r="AA51" i="4"/>
  <c r="W53" i="4"/>
  <c r="AA26" i="4"/>
  <c r="AB44" i="4"/>
  <c r="AB51" i="4"/>
  <c r="AA34" i="4"/>
  <c r="AB34" i="4"/>
  <c r="AA8" i="4"/>
  <c r="AB26" i="4"/>
  <c r="AB8" i="4"/>
  <c r="AA53" i="5" l="1"/>
  <c r="AA62" i="4"/>
  <c r="AA53" i="4"/>
  <c r="AB53" i="4"/>
  <c r="M45" i="4" l="1"/>
  <c r="M44" i="4"/>
  <c r="M43" i="4"/>
  <c r="M42" i="4"/>
  <c r="M40" i="4"/>
  <c r="M39" i="4"/>
  <c r="M38" i="4"/>
  <c r="M37" i="4"/>
  <c r="M35" i="4"/>
  <c r="M34" i="4"/>
  <c r="M33" i="4"/>
  <c r="M32" i="4"/>
  <c r="M31" i="4"/>
  <c r="M30" i="4"/>
  <c r="M29" i="4"/>
  <c r="M28" i="4"/>
  <c r="M22" i="4"/>
  <c r="M21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52" i="1"/>
  <c r="AA52" i="1"/>
  <c r="Z51" i="1"/>
  <c r="Y51" i="1"/>
  <c r="X51" i="1"/>
  <c r="W51" i="1"/>
  <c r="V51" i="1"/>
  <c r="AB50" i="1"/>
  <c r="AA50" i="1"/>
  <c r="AB49" i="1"/>
  <c r="AA49" i="1"/>
  <c r="AB48" i="1"/>
  <c r="AA48" i="1"/>
  <c r="AB47" i="1"/>
  <c r="AA47" i="1"/>
  <c r="AB46" i="1"/>
  <c r="AB45" i="1"/>
  <c r="AA45" i="1"/>
  <c r="Y44" i="1"/>
  <c r="X44" i="1"/>
  <c r="W44" i="1"/>
  <c r="V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5" i="1"/>
  <c r="AA35" i="1"/>
  <c r="AB33" i="1"/>
  <c r="AA33" i="1"/>
  <c r="AB31" i="1"/>
  <c r="AA31" i="1"/>
  <c r="AB30" i="1"/>
  <c r="AB29" i="1"/>
  <c r="AA29" i="1"/>
  <c r="AB28" i="1"/>
  <c r="AB27" i="1"/>
  <c r="Z26" i="1"/>
  <c r="Y26" i="1"/>
  <c r="X26" i="1"/>
  <c r="W26" i="1"/>
  <c r="V26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A26" i="1" s="1"/>
  <c r="AB17" i="1"/>
  <c r="AA17" i="1"/>
  <c r="Z16" i="1"/>
  <c r="Y16" i="1"/>
  <c r="X16" i="1"/>
  <c r="W16" i="1"/>
  <c r="V16" i="1"/>
  <c r="AB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Z8" i="1"/>
  <c r="Y8" i="1"/>
  <c r="X8" i="1"/>
  <c r="W8" i="1"/>
  <c r="W53" i="1" s="1"/>
  <c r="V8" i="1"/>
  <c r="AB7" i="1"/>
  <c r="AA7" i="1"/>
  <c r="AB6" i="1"/>
  <c r="AA6" i="1"/>
  <c r="AB5" i="1"/>
  <c r="AA5" i="1"/>
  <c r="AB4" i="1"/>
  <c r="AA4" i="1"/>
  <c r="AB3" i="1"/>
  <c r="AA3" i="1"/>
  <c r="AB2" i="1"/>
  <c r="H47" i="1"/>
  <c r="I47" i="1"/>
  <c r="J47" i="1"/>
  <c r="K47" i="1"/>
  <c r="L47" i="1"/>
  <c r="M42" i="1"/>
  <c r="AB16" i="1" l="1"/>
  <c r="Y53" i="1"/>
  <c r="AA16" i="1"/>
  <c r="X53" i="1"/>
  <c r="Z53" i="1"/>
  <c r="V53" i="1"/>
  <c r="AA44" i="1"/>
  <c r="AA51" i="1"/>
  <c r="AB44" i="1"/>
  <c r="AB51" i="1"/>
  <c r="AA34" i="1"/>
  <c r="AB34" i="1"/>
  <c r="AB53" i="1" s="1"/>
  <c r="AA8" i="1"/>
  <c r="AB26" i="1"/>
  <c r="AB8" i="1"/>
  <c r="AA53" i="1" l="1"/>
  <c r="M43" i="1"/>
  <c r="M41" i="1"/>
  <c r="M40" i="1"/>
  <c r="M38" i="1"/>
  <c r="M37" i="1"/>
  <c r="M36" i="1"/>
  <c r="M35" i="1"/>
  <c r="M33" i="1"/>
  <c r="M32" i="1"/>
  <c r="M31" i="1"/>
  <c r="M30" i="1"/>
  <c r="M29" i="1"/>
  <c r="M28" i="1"/>
  <c r="M27" i="1"/>
  <c r="M26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47" i="1" l="1"/>
</calcChain>
</file>

<file path=xl/sharedStrings.xml><?xml version="1.0" encoding="utf-8"?>
<sst xmlns="http://schemas.openxmlformats.org/spreadsheetml/2006/main" count="9808" uniqueCount="411">
  <si>
    <t xml:space="preserve">AY 2024 ADMITTED BBA  with SPECIALISATION PROGRAM STRUCTURE </t>
  </si>
  <si>
    <t>CAT</t>
  </si>
  <si>
    <t>SEM</t>
  </si>
  <si>
    <t>SL#</t>
  </si>
  <si>
    <t>COURSE TITLES</t>
  </si>
  <si>
    <t>SNAME</t>
  </si>
  <si>
    <t>L</t>
  </si>
  <si>
    <t>T</t>
  </si>
  <si>
    <t>P</t>
  </si>
  <si>
    <t>S</t>
  </si>
  <si>
    <t>I</t>
  </si>
  <si>
    <t>Cr</t>
  </si>
  <si>
    <t>CH</t>
  </si>
  <si>
    <t>PREREQ</t>
  </si>
  <si>
    <t>REM</t>
  </si>
  <si>
    <t>BSC</t>
  </si>
  <si>
    <t>BUSINESS MATHEMATICS</t>
  </si>
  <si>
    <t>BM</t>
  </si>
  <si>
    <t>BUSINESS STATISTICS</t>
  </si>
  <si>
    <t>BS</t>
  </si>
  <si>
    <t>PCC</t>
  </si>
  <si>
    <t>MANAGERIAL ECONOMICS</t>
  </si>
  <si>
    <t>ME</t>
  </si>
  <si>
    <t>PERSPECTIVES OF MANAGEMENT</t>
  </si>
  <si>
    <t>POM</t>
  </si>
  <si>
    <t>BUSINESS ENVIRONMENT</t>
  </si>
  <si>
    <t>BE</t>
  </si>
  <si>
    <t>ORGANIZATIONAL BEHAVIOUR</t>
  </si>
  <si>
    <t>OB</t>
  </si>
  <si>
    <t>HUMAN RESOURCE MANAGEMEN</t>
  </si>
  <si>
    <t>HRM</t>
  </si>
  <si>
    <t>MARKETING MANAGEMENT</t>
  </si>
  <si>
    <t>MM</t>
  </si>
  <si>
    <t>FINANCIAL MANAGEMENT</t>
  </si>
  <si>
    <t>FM</t>
  </si>
  <si>
    <t>LOGISTICS &amp; SUPPLY CHAIN MANAGEMENT</t>
  </si>
  <si>
    <t>LSCM</t>
  </si>
  <si>
    <t>DIGITAL MARKETING</t>
  </si>
  <si>
    <t>DM</t>
  </si>
  <si>
    <t>PRODUCTION &amp; OPERATIONS MANAGEMENT</t>
  </si>
  <si>
    <t>INCOME TAX &amp; GST</t>
  </si>
  <si>
    <t>ITG</t>
  </si>
  <si>
    <t xml:space="preserve">STRATEGIC MANAGEMENT </t>
  </si>
  <si>
    <t>SM</t>
  </si>
  <si>
    <t>SDC</t>
  </si>
  <si>
    <t>ITM</t>
  </si>
  <si>
    <t>Financial Accounting</t>
  </si>
  <si>
    <t>FA</t>
  </si>
  <si>
    <t>MCA</t>
  </si>
  <si>
    <t>BMG</t>
  </si>
  <si>
    <t xml:space="preserve">BUSINESS ANALYTICS </t>
  </si>
  <si>
    <t>BA</t>
  </si>
  <si>
    <t>[PRI] PROJECT RESERACH &amp; INTERNSHIP</t>
  </si>
  <si>
    <t>PRI</t>
  </si>
  <si>
    <t>1S</t>
  </si>
  <si>
    <t>SIP-1</t>
  </si>
  <si>
    <t>SIP</t>
  </si>
  <si>
    <t>2S</t>
  </si>
  <si>
    <t>SIP-2</t>
  </si>
  <si>
    <t>3S</t>
  </si>
  <si>
    <t>SIP-3</t>
  </si>
  <si>
    <t>RESEARCH PAPER WRITING</t>
  </si>
  <si>
    <t>RPW</t>
  </si>
  <si>
    <t>PEC(PROFESSIONAL ELECTIVES)</t>
  </si>
  <si>
    <t>PEC</t>
  </si>
  <si>
    <t>PROFESSIONAL ELECTIVE - 1</t>
  </si>
  <si>
    <t>MM/FM/HRM/LSCM</t>
  </si>
  <si>
    <t>PROFESSIONAL ELECTIVE - 2</t>
  </si>
  <si>
    <t>PROFESSIONAL ELECTIVE - 3</t>
  </si>
  <si>
    <t>PROFESSIONAL ELECTIVE - 4</t>
  </si>
  <si>
    <t>PROFESSIONAL ELECTIVE - 5</t>
  </si>
  <si>
    <t>PROFESSIONAL ELECTIVE - 6</t>
  </si>
  <si>
    <t>[HAS] HUMANITIES ARTS &amp; SOCIAL SCIENCES 
[30 CR] [8 CH]</t>
  </si>
  <si>
    <t>HAS</t>
  </si>
  <si>
    <t>LANGUAGE SKILLS FOR MANAGERS</t>
  </si>
  <si>
    <t>LSM</t>
  </si>
  <si>
    <t>COMMUNICATION SKILLS FOR MANAGERS</t>
  </si>
  <si>
    <t>CSM</t>
  </si>
  <si>
    <t>FOREIGN LANGUAGE ELECTIVE</t>
  </si>
  <si>
    <t>FLE</t>
  </si>
  <si>
    <t>HUMAN VALUES, GENDER EQUALITY &amp; PROFESSIONAL ETHICS</t>
  </si>
  <si>
    <t>HGP</t>
  </si>
  <si>
    <t>DESIGN THINKING FOR INNOVATION</t>
  </si>
  <si>
    <t>DTI</t>
  </si>
  <si>
    <t>AUC</t>
  </si>
  <si>
    <t>ECOLOGY &amp; ENVIRONMENT</t>
  </si>
  <si>
    <t>EEN</t>
  </si>
  <si>
    <t xml:space="preserve">[OE] OPEN ELECTIVES [8CR] </t>
  </si>
  <si>
    <t>OEC</t>
  </si>
  <si>
    <t>OPEN ELECTIVE - 1</t>
  </si>
  <si>
    <t>OE-1</t>
  </si>
  <si>
    <t>OPEN ELECTIVE - 2</t>
  </si>
  <si>
    <t>OE-2</t>
  </si>
  <si>
    <t>[SIL] SOCIAL IMMERSIVE LEARNING</t>
  </si>
  <si>
    <t>SIL</t>
  </si>
  <si>
    <t>SOCIAL IMMERSIVE LEARNING - 1</t>
  </si>
  <si>
    <t>SIL1</t>
  </si>
  <si>
    <t>SOCIAL IMMERSIVE LEARNING - 2</t>
  </si>
  <si>
    <t>SIL2</t>
  </si>
  <si>
    <t>SOCIAL IMMERSIVE LEARNING - 3</t>
  </si>
  <si>
    <t>SIL3</t>
  </si>
  <si>
    <t>TOTAL</t>
  </si>
  <si>
    <t>CR</t>
  </si>
  <si>
    <t>SEM 1</t>
  </si>
  <si>
    <t>ITBM</t>
  </si>
  <si>
    <t>TOTAL FOR SEM 1</t>
  </si>
  <si>
    <t>SEM 2</t>
  </si>
  <si>
    <t>TOTAL FOR SEM 2</t>
  </si>
  <si>
    <t xml:space="preserve">SEM </t>
  </si>
  <si>
    <t>SL NO</t>
  </si>
  <si>
    <t>COURSE TITLE</t>
  </si>
  <si>
    <t>SEM 3</t>
  </si>
  <si>
    <t>TOTAL FOR SEM 3</t>
  </si>
  <si>
    <t>SEM 4</t>
  </si>
  <si>
    <t xml:space="preserve">TOTAL FOR SEM 4 </t>
  </si>
  <si>
    <t>PE</t>
  </si>
  <si>
    <t>SEM 5</t>
  </si>
  <si>
    <t>TOTAL FOR SEM 5</t>
  </si>
  <si>
    <t>BUSINESS ANALYTICS</t>
  </si>
  <si>
    <t>SEM 6</t>
  </si>
  <si>
    <t>PROFESSIONAL  ELECTIVE - 6</t>
  </si>
  <si>
    <t>TOTAL FOR SEM 6</t>
  </si>
  <si>
    <t xml:space="preserve">          TOTAL FOR ENTIRE PROGRAM</t>
  </si>
  <si>
    <t xml:space="preserve">course title </t>
  </si>
  <si>
    <t xml:space="preserve">course code </t>
  </si>
  <si>
    <t>24BS1101</t>
  </si>
  <si>
    <t>24BB1101</t>
  </si>
  <si>
    <t>24BB1102</t>
  </si>
  <si>
    <t>24BB1103</t>
  </si>
  <si>
    <t>24SDBB01</t>
  </si>
  <si>
    <t>24BB1204</t>
  </si>
  <si>
    <t>24BB1205</t>
  </si>
  <si>
    <t>24BB1206</t>
  </si>
  <si>
    <t>24SDBB02</t>
  </si>
  <si>
    <t>24BB2107</t>
  </si>
  <si>
    <t>24BB2108</t>
  </si>
  <si>
    <t>24BB2109</t>
  </si>
  <si>
    <t>24SDBB03</t>
  </si>
  <si>
    <t>24BB2210</t>
  </si>
  <si>
    <t>24BB2211</t>
  </si>
  <si>
    <t>24SDBB04</t>
  </si>
  <si>
    <t>24SDBB06</t>
  </si>
  <si>
    <t>24SDBB05</t>
  </si>
  <si>
    <t xml:space="preserve">IT FOR BUSINESS MANAGERS &amp; MIS </t>
  </si>
  <si>
    <t>24UC1203</t>
  </si>
  <si>
    <t>24BS1201</t>
  </si>
  <si>
    <t>24IE1201</t>
  </si>
  <si>
    <t>24IE2201</t>
  </si>
  <si>
    <t>24IE3201</t>
  </si>
  <si>
    <t>24BB3113</t>
  </si>
  <si>
    <t>22UC0023</t>
  </si>
  <si>
    <t>22UC2103</t>
  </si>
  <si>
    <t>23FL3054</t>
  </si>
  <si>
    <t>24UC1105</t>
  </si>
  <si>
    <t>23UC0009</t>
  </si>
  <si>
    <t>24BB31M1/F1/H1/L1/B1</t>
  </si>
  <si>
    <t>24BB31M2/F2/H2/L2/B2</t>
  </si>
  <si>
    <t>24BB31M3/F3/H3/L3/B3</t>
  </si>
  <si>
    <t>24BB31M4/F4/H4/L4/B4</t>
  </si>
  <si>
    <t>24BB31M5/F5/H5/L5/B5</t>
  </si>
  <si>
    <t>24BB31M6/F6/H6/L6/B6</t>
  </si>
  <si>
    <t>PROFESSIONAL ELECTIVES</t>
  </si>
  <si>
    <t>PE1</t>
  </si>
  <si>
    <t>Services Marketing</t>
  </si>
  <si>
    <t>MM, DGM</t>
  </si>
  <si>
    <t>Banking &amp; Insurance Management</t>
  </si>
  <si>
    <t>BIM</t>
  </si>
  <si>
    <t>Personal Effectiveness and Self-Leadership</t>
  </si>
  <si>
    <t>PESL</t>
  </si>
  <si>
    <t xml:space="preserve">Introduction to Software Engineering </t>
  </si>
  <si>
    <t>Inland Waterways and Surface Transportation</t>
  </si>
  <si>
    <t>IWT</t>
  </si>
  <si>
    <t>PE2</t>
  </si>
  <si>
    <t>Advertising and Sales Promotion</t>
  </si>
  <si>
    <t>ASP</t>
  </si>
  <si>
    <t>Investment Management</t>
  </si>
  <si>
    <t>IM</t>
  </si>
  <si>
    <t>Dynamics of Industrial Relations</t>
  </si>
  <si>
    <t>DIR</t>
  </si>
  <si>
    <t>Materials &amp; Warehousing Management</t>
  </si>
  <si>
    <t>MWM</t>
  </si>
  <si>
    <t>PE3</t>
  </si>
  <si>
    <t>Customer Relationship Management</t>
  </si>
  <si>
    <t>CRM</t>
  </si>
  <si>
    <t>Financial Services</t>
  </si>
  <si>
    <t>FS</t>
  </si>
  <si>
    <t>Human Resource Development</t>
  </si>
  <si>
    <t>HRD</t>
  </si>
  <si>
    <t>Freight Forwarding (Ocean &amp; Air)</t>
  </si>
  <si>
    <t>FFST</t>
  </si>
  <si>
    <t>PE4</t>
  </si>
  <si>
    <t>Consumer Behaviour</t>
  </si>
  <si>
    <t>CB</t>
  </si>
  <si>
    <t>Financial Markets</t>
  </si>
  <si>
    <t>Performance Management &amp; Reward System</t>
  </si>
  <si>
    <t>PMRS</t>
  </si>
  <si>
    <t>Search Engine Optimisation</t>
  </si>
  <si>
    <t>SEO</t>
  </si>
  <si>
    <t>DGM</t>
  </si>
  <si>
    <t>Forecasting &amp; Inventory Management</t>
  </si>
  <si>
    <t>FIM</t>
  </si>
  <si>
    <t>PE5</t>
  </si>
  <si>
    <t>Product and Brand Management</t>
  </si>
  <si>
    <t>PBM</t>
  </si>
  <si>
    <t>Managing Personal Finance</t>
  </si>
  <si>
    <t>MPF</t>
  </si>
  <si>
    <t>Labour Legislation</t>
  </si>
  <si>
    <t>LL</t>
  </si>
  <si>
    <t>Web Analytics and Affiliate Marketing</t>
  </si>
  <si>
    <t>WAAM</t>
  </si>
  <si>
    <t>International Logistics</t>
  </si>
  <si>
    <t>IL</t>
  </si>
  <si>
    <t>PE6</t>
  </si>
  <si>
    <t>Rural Marketing</t>
  </si>
  <si>
    <t>RM</t>
  </si>
  <si>
    <t>Financial Derivatives</t>
  </si>
  <si>
    <t>FD</t>
  </si>
  <si>
    <t>Training &amp; Development</t>
  </si>
  <si>
    <t>TD</t>
  </si>
  <si>
    <t>Social Media Management</t>
  </si>
  <si>
    <t>SMM</t>
  </si>
  <si>
    <t>Total Quality Management</t>
  </si>
  <si>
    <t>TQM</t>
  </si>
  <si>
    <t>24BB31M1</t>
  </si>
  <si>
    <t>24BB31F1</t>
  </si>
  <si>
    <t>24BB31H1</t>
  </si>
  <si>
    <t>24BB31E1</t>
  </si>
  <si>
    <t>24BB31L1</t>
  </si>
  <si>
    <t>24BB31M2</t>
  </si>
  <si>
    <t>24BB31F2</t>
  </si>
  <si>
    <t>24BB31H2</t>
  </si>
  <si>
    <t>24BB31E2</t>
  </si>
  <si>
    <t>24BB31L2</t>
  </si>
  <si>
    <t>24BB31L3</t>
  </si>
  <si>
    <t>24BB32F4</t>
  </si>
  <si>
    <t>24BB32H4</t>
  </si>
  <si>
    <t>24BB32D4</t>
  </si>
  <si>
    <t>24BB32E4</t>
  </si>
  <si>
    <t>24BB31L4</t>
  </si>
  <si>
    <t>24BB32M5</t>
  </si>
  <si>
    <t>24BB32F5</t>
  </si>
  <si>
    <t>24BB32H5</t>
  </si>
  <si>
    <t>24BB32E5</t>
  </si>
  <si>
    <t>24BB31L5</t>
  </si>
  <si>
    <t>24BB31B1</t>
  </si>
  <si>
    <t>24BB31M3</t>
  </si>
  <si>
    <t>24BB31F3</t>
  </si>
  <si>
    <t>24BB31H3</t>
  </si>
  <si>
    <t>24BB32D5</t>
  </si>
  <si>
    <t>24BB32M6</t>
  </si>
  <si>
    <t>24BB32F6</t>
  </si>
  <si>
    <t>24BB312D6</t>
  </si>
  <si>
    <t>24BB31L6</t>
  </si>
  <si>
    <t>24BB32B5</t>
  </si>
  <si>
    <t>24BB31E3</t>
  </si>
  <si>
    <t>Data Visualization with Tableau</t>
  </si>
  <si>
    <t>4`</t>
  </si>
  <si>
    <t>HUMAN RESOURCE MANAGEMENT</t>
  </si>
  <si>
    <t>22UC0021</t>
  </si>
  <si>
    <t>22UC0022</t>
  </si>
  <si>
    <t xml:space="preserve">COURSE CODE </t>
  </si>
  <si>
    <t xml:space="preserve">DYNAMICS OF CAPITAL MARKET </t>
  </si>
  <si>
    <t>OPEN ELECTIVE - 3</t>
  </si>
  <si>
    <t>OE-3</t>
  </si>
  <si>
    <t xml:space="preserve">DCM </t>
  </si>
  <si>
    <t>24BB3212</t>
  </si>
  <si>
    <t>24OEBB01</t>
  </si>
  <si>
    <t>24OEBB02</t>
  </si>
  <si>
    <t>24OEBB03</t>
  </si>
  <si>
    <t>24BB32D4/F4/H4/L4/B4</t>
  </si>
  <si>
    <t>24BB32D5/F5/H5/L5/B5</t>
  </si>
  <si>
    <t>24BB32D6/F6/H6/L6/B6</t>
  </si>
  <si>
    <t>24IE3203</t>
  </si>
  <si>
    <t>DCM</t>
  </si>
  <si>
    <t xml:space="preserve">[BSC] BASIC SCIENCES </t>
  </si>
  <si>
    <t xml:space="preserve">[SDC] SKILL DEVELOPMENT COURSES </t>
  </si>
  <si>
    <t xml:space="preserve">PROFESSIONAL COURSE CORE </t>
  </si>
  <si>
    <t>FOUNDATIONS OF FINANCIAL MANAGEMENT</t>
  </si>
  <si>
    <t xml:space="preserve">IT FOR BUSINESS MANAGERS AND MIS </t>
  </si>
  <si>
    <t>FINANCIAL ACCOUNTING</t>
  </si>
  <si>
    <t>MANAGEMENT AND COST ACCOUNTING</t>
  </si>
  <si>
    <t>BUSINESS MODEL GENERATION</t>
  </si>
  <si>
    <t xml:space="preserve">FUNDAMENTALS OF DIGITAL MARKETING </t>
  </si>
  <si>
    <t>24UC0026</t>
  </si>
  <si>
    <t>24IE2202</t>
  </si>
  <si>
    <t>LS</t>
  </si>
  <si>
    <t xml:space="preserve">LEADERSHIP AND MANAGEMENT SKILLS </t>
  </si>
  <si>
    <t>24UC0027</t>
  </si>
  <si>
    <t xml:space="preserve">LANGUAGE SKILLS FOR MANAGERS </t>
  </si>
  <si>
    <t>MANAGEMENT AND COST ACCOUNTANCY</t>
  </si>
  <si>
    <t>LSK</t>
  </si>
  <si>
    <t xml:space="preserve">HFC </t>
  </si>
  <si>
    <t>HFC</t>
  </si>
  <si>
    <t>PROJECT MANAGEMENT</t>
  </si>
  <si>
    <t>PM</t>
  </si>
  <si>
    <t xml:space="preserve">BUSINESS ETHICS AND CORPORATE GOVERANCE </t>
  </si>
  <si>
    <t>BECG</t>
  </si>
  <si>
    <t>INTERNATIONAL BUSINESS</t>
  </si>
  <si>
    <t>IB</t>
  </si>
  <si>
    <t xml:space="preserve">CORPORATE FINANCE </t>
  </si>
  <si>
    <t>CF</t>
  </si>
  <si>
    <t>SIP-4</t>
  </si>
  <si>
    <t>SIP -4</t>
  </si>
  <si>
    <t>SIP-5</t>
  </si>
  <si>
    <t xml:space="preserve">COURSE TITLE </t>
  </si>
  <si>
    <t>ACR</t>
  </si>
  <si>
    <t xml:space="preserve">TOTAL CREDITS OF THE PROGRAM </t>
  </si>
  <si>
    <t>5S</t>
  </si>
  <si>
    <t xml:space="preserve">TOTAL PROGRAM CREDITS </t>
  </si>
  <si>
    <t xml:space="preserve">HRC </t>
  </si>
  <si>
    <t>HRC</t>
  </si>
  <si>
    <t>MARKET RESEARCH</t>
  </si>
  <si>
    <t>MR</t>
  </si>
  <si>
    <t>DATA ANALYSIS FOR BUSINESS</t>
  </si>
  <si>
    <t>DAB</t>
  </si>
  <si>
    <t>ECONOMETRICS</t>
  </si>
  <si>
    <t>ECO</t>
  </si>
  <si>
    <t xml:space="preserve">QUALITATITIVE RESEARCH IN BUSINESS </t>
  </si>
  <si>
    <t>QRB</t>
  </si>
  <si>
    <t>HIC</t>
  </si>
  <si>
    <t>ENTREPRENEURIAL TECHNOLOGY DEVELOPMENT AND PROTOTYPING</t>
  </si>
  <si>
    <t xml:space="preserve">HIC </t>
  </si>
  <si>
    <t>CUSTOMER DISCOVERY FOR STARTUPS</t>
  </si>
  <si>
    <t>CUSTOMER VALIDATION FOR STARTUPS</t>
  </si>
  <si>
    <t>CUSTOMER CREATION AND MARKETING FOR ENTREPRENEURS</t>
  </si>
  <si>
    <t xml:space="preserve">HEC </t>
  </si>
  <si>
    <t>HEC</t>
  </si>
  <si>
    <t>RURAL MANAGEMENT</t>
  </si>
  <si>
    <t>VENTURE CREATION AND INNOVATION</t>
  </si>
  <si>
    <t>BUSINESS BATTLE ROYALE</t>
  </si>
  <si>
    <t xml:space="preserve">INTERNSHIP INNOVATIONS </t>
  </si>
  <si>
    <t>BBR</t>
  </si>
  <si>
    <t>II</t>
  </si>
  <si>
    <t>VCI</t>
  </si>
  <si>
    <t>ETDP</t>
  </si>
  <si>
    <t>CDST</t>
  </si>
  <si>
    <t>CVS</t>
  </si>
  <si>
    <t>CCWE</t>
  </si>
  <si>
    <t>VC</t>
  </si>
  <si>
    <t xml:space="preserve">MINOR </t>
  </si>
  <si>
    <t xml:space="preserve">MINOR -1 </t>
  </si>
  <si>
    <t>MINOR -2</t>
  </si>
  <si>
    <t>MINOR -3</t>
  </si>
  <si>
    <t>MINOR -4</t>
  </si>
  <si>
    <t xml:space="preserve">M -1 </t>
  </si>
  <si>
    <t>M -2</t>
  </si>
  <si>
    <t>M -3</t>
  </si>
  <si>
    <t>M -4</t>
  </si>
  <si>
    <t xml:space="preserve">MSDC </t>
  </si>
  <si>
    <t>MINOR</t>
  </si>
  <si>
    <t>MINOR -1</t>
  </si>
  <si>
    <t xml:space="preserve">MINOR -2 </t>
  </si>
  <si>
    <t>M-3</t>
  </si>
  <si>
    <t>M-4</t>
  </si>
  <si>
    <t>msdc</t>
  </si>
  <si>
    <t>SEM 7</t>
  </si>
  <si>
    <t>SEM 8</t>
  </si>
  <si>
    <t>SEM -7</t>
  </si>
  <si>
    <t>SEM -8</t>
  </si>
  <si>
    <t>DA</t>
  </si>
  <si>
    <t>BRB</t>
  </si>
  <si>
    <t>SMFC -1</t>
  </si>
  <si>
    <t>SMFC -2</t>
  </si>
  <si>
    <t>SMFC -3</t>
  </si>
  <si>
    <t>SMFC -4</t>
  </si>
  <si>
    <t>SMFC -5</t>
  </si>
  <si>
    <t>SMFC -6</t>
  </si>
  <si>
    <t>SMFC -7</t>
  </si>
  <si>
    <t>SMFC -8</t>
  </si>
  <si>
    <t>SMFC -9</t>
  </si>
  <si>
    <t xml:space="preserve">DOUBLE MAJOR COURSES </t>
  </si>
  <si>
    <t>24BB31B2</t>
  </si>
  <si>
    <t>Web Technologies</t>
  </si>
  <si>
    <t>24BB31B3</t>
  </si>
  <si>
    <t>24BB32B4</t>
  </si>
  <si>
    <t xml:space="preserve">Object oriented programming using Java  </t>
  </si>
  <si>
    <t xml:space="preserve">DBMS &amp; SQL </t>
  </si>
  <si>
    <t>24BB32E6</t>
  </si>
  <si>
    <t>Operating System</t>
  </si>
  <si>
    <t>24BB31M1/F1/H1/L1/B1/E1</t>
  </si>
  <si>
    <t>24BB31M2/F2/H2/L2/B2/E2</t>
  </si>
  <si>
    <t>24BB31M3/F3/H3/L3/B3/E3</t>
  </si>
  <si>
    <t>24BB31M4/F4/H4/L4/B4/E4</t>
  </si>
  <si>
    <t>24BB31M5/F5/H5/L5/B5/E5</t>
  </si>
  <si>
    <t>24BB31M6/F6/H6/L6/B6/E6</t>
  </si>
  <si>
    <t>IT</t>
  </si>
  <si>
    <t>OPEN ELECTIVE - 1 BL from Law</t>
  </si>
  <si>
    <t>OPEN ELECTIVE - 2 ERP from BCA</t>
  </si>
  <si>
    <t>BRM &amp; RESEARCH PAPER WRITING</t>
  </si>
  <si>
    <t xml:space="preserve">Business Intelligence And Data Mining </t>
  </si>
  <si>
    <t xml:space="preserve">Business Analytics With R Programming </t>
  </si>
  <si>
    <t xml:space="preserve">Database Management System </t>
  </si>
  <si>
    <t xml:space="preserve">Introduction To Python </t>
  </si>
  <si>
    <t>Advance Excel</t>
  </si>
  <si>
    <t>BIDM</t>
  </si>
  <si>
    <t>ISE</t>
  </si>
  <si>
    <t>DVT</t>
  </si>
  <si>
    <t>WT</t>
  </si>
  <si>
    <t>BAR</t>
  </si>
  <si>
    <t>DBMS</t>
  </si>
  <si>
    <t>OOPS</t>
  </si>
  <si>
    <t>IP</t>
  </si>
  <si>
    <t>DS</t>
  </si>
  <si>
    <t>AEX</t>
  </si>
  <si>
    <t>OS</t>
  </si>
  <si>
    <t>Software Testing</t>
  </si>
  <si>
    <t>ST</t>
  </si>
  <si>
    <t>24BB32M4</t>
  </si>
  <si>
    <t>24BB32H6</t>
  </si>
  <si>
    <t>24BB32B6</t>
  </si>
  <si>
    <t>OPEN ELECTIVE - 3 Entrepreneurship from MDIE 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</si>
</sst>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 Light"/>
      <family val="2"/>
    </font>
    <font>
      <sz val="12"/>
      <color rgb="FF000000"/>
      <name val="Calibri"/>
      <family val="2"/>
      <scheme val="minor"/>
    </font>
    <font>
      <sz val="10"/>
      <name val="Calibri Light"/>
      <family val="2"/>
      <scheme val="major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rgb="FF242424"/>
      <name val="Arial"/>
      <family val="2"/>
    </font>
    <font>
      <sz val="12"/>
      <color rgb="FF000000"/>
      <name val="Calibri Light"/>
      <family val="2"/>
      <scheme val="major"/>
    </font>
    <font>
      <sz val="12"/>
      <color theme="1"/>
      <name val="Calibri"/>
      <family val="2"/>
    </font>
    <font>
      <sz val="12"/>
      <color rgb="FF242424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Calibri Light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D0D0D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3481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6F2E0"/>
        <bgColor indexed="64"/>
      </patternFill>
    </fill>
    <fill>
      <patternFill patternType="solid">
        <fgColor rgb="FFB3E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6">
    <xf numFmtId="0" fontId="0" fillId="0" borderId="0" xfId="0"/>
    <xf numFmtId="0" fontId="0" fillId="2" borderId="0" xfId="0" applyFill="1"/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/>
    </xf>
    <xf numFmtId="0" fontId="2" fillId="3" borderId="3" xfId="1" applyFont="1" applyFill="1" applyBorder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5" borderId="8" xfId="0" applyFont="1" applyFill="1" applyBorder="1"/>
    <xf numFmtId="0" fontId="8" fillId="0" borderId="9" xfId="1" applyFont="1" applyBorder="1"/>
    <xf numFmtId="0" fontId="10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8" xfId="0" applyFont="1" applyBorder="1"/>
    <xf numFmtId="0" fontId="7" fillId="5" borderId="12" xfId="0" applyFont="1" applyFill="1" applyBorder="1"/>
    <xf numFmtId="0" fontId="7" fillId="5" borderId="8" xfId="0" applyFont="1" applyFill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13" xfId="1" applyFont="1" applyBorder="1"/>
    <xf numFmtId="0" fontId="12" fillId="0" borderId="7" xfId="1" applyFont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textRotation="90" wrapText="1"/>
    </xf>
    <xf numFmtId="0" fontId="7" fillId="0" borderId="0" xfId="1" applyFont="1" applyAlignment="1">
      <alignment horizontal="center" vertical="center"/>
    </xf>
    <xf numFmtId="0" fontId="6" fillId="8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9" borderId="6" xfId="1" applyFont="1" applyFill="1" applyBorder="1" applyAlignment="1">
      <alignment horizontal="center" vertical="center" wrapText="1"/>
    </xf>
    <xf numFmtId="0" fontId="13" fillId="10" borderId="8" xfId="1" applyFont="1" applyFill="1" applyBorder="1" applyAlignment="1">
      <alignment vertical="center"/>
    </xf>
    <xf numFmtId="0" fontId="8" fillId="10" borderId="13" xfId="1" applyFont="1" applyFill="1" applyBorder="1"/>
    <xf numFmtId="0" fontId="12" fillId="0" borderId="6" xfId="1" applyFont="1" applyBorder="1" applyAlignment="1">
      <alignment horizontal="center" vertical="center"/>
    </xf>
    <xf numFmtId="0" fontId="12" fillId="0" borderId="0" xfId="0" applyFont="1"/>
    <xf numFmtId="0" fontId="6" fillId="11" borderId="6" xfId="1" applyFont="1" applyFill="1" applyBorder="1" applyAlignment="1">
      <alignment horizontal="center" vertical="center" wrapText="1"/>
    </xf>
    <xf numFmtId="0" fontId="8" fillId="10" borderId="9" xfId="1" applyFont="1" applyFill="1" applyBorder="1"/>
    <xf numFmtId="0" fontId="7" fillId="0" borderId="10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2" fillId="12" borderId="6" xfId="1" applyFont="1" applyFill="1" applyBorder="1" applyAlignment="1">
      <alignment vertical="center" textRotation="90" wrapText="1"/>
    </xf>
    <xf numFmtId="0" fontId="6" fillId="12" borderId="6" xfId="1" applyFont="1" applyFill="1" applyBorder="1" applyAlignment="1">
      <alignment horizontal="center" vertical="center" wrapText="1"/>
    </xf>
    <xf numFmtId="0" fontId="6" fillId="13" borderId="6" xfId="1" applyFont="1" applyFill="1" applyBorder="1" applyAlignment="1">
      <alignment horizontal="center" vertical="center" wrapText="1"/>
    </xf>
    <xf numFmtId="0" fontId="6" fillId="13" borderId="5" xfId="1" applyFont="1" applyFill="1" applyBorder="1" applyAlignment="1">
      <alignment horizontal="center" vertical="center" wrapText="1"/>
    </xf>
    <xf numFmtId="0" fontId="2" fillId="14" borderId="8" xfId="1" applyFont="1" applyFill="1" applyBorder="1" applyAlignment="1">
      <alignment vertical="center" textRotation="90" wrapText="1"/>
    </xf>
    <xf numFmtId="0" fontId="7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vertical="center"/>
    </xf>
    <xf numFmtId="0" fontId="8" fillId="0" borderId="6" xfId="1" applyFont="1" applyBorder="1"/>
    <xf numFmtId="0" fontId="3" fillId="3" borderId="17" xfId="1" applyFont="1" applyFill="1" applyBorder="1" applyAlignment="1">
      <alignment horizontal="center"/>
    </xf>
    <xf numFmtId="0" fontId="3" fillId="3" borderId="18" xfId="1" applyFont="1" applyFill="1" applyBorder="1"/>
    <xf numFmtId="0" fontId="3" fillId="3" borderId="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2" fillId="0" borderId="8" xfId="0" applyFont="1" applyBorder="1"/>
    <xf numFmtId="0" fontId="7" fillId="5" borderId="23" xfId="0" applyFont="1" applyFill="1" applyBorder="1"/>
    <xf numFmtId="0" fontId="7" fillId="5" borderId="8" xfId="0" applyFont="1" applyFill="1" applyBorder="1"/>
    <xf numFmtId="0" fontId="7" fillId="0" borderId="8" xfId="1" applyFont="1" applyBorder="1" applyAlignment="1">
      <alignment horizontal="center"/>
    </xf>
    <xf numFmtId="0" fontId="8" fillId="10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0" fontId="12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7" fillId="0" borderId="8" xfId="0" applyFont="1" applyBorder="1"/>
    <xf numFmtId="0" fontId="3" fillId="3" borderId="6" xfId="1" applyFont="1" applyFill="1" applyBorder="1" applyAlignment="1">
      <alignment horizontal="left" vertical="center"/>
    </xf>
    <xf numFmtId="0" fontId="2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12" fillId="0" borderId="5" xfId="1" applyFont="1" applyBorder="1" applyAlignment="1">
      <alignment horizontal="center" vertical="center"/>
    </xf>
    <xf numFmtId="0" fontId="8" fillId="0" borderId="28" xfId="1" applyFont="1" applyBorder="1" applyAlignment="1">
      <alignment vertical="center"/>
    </xf>
    <xf numFmtId="0" fontId="8" fillId="0" borderId="14" xfId="1" applyFont="1" applyBorder="1"/>
    <xf numFmtId="0" fontId="12" fillId="0" borderId="11" xfId="1" applyFont="1" applyBorder="1" applyAlignment="1">
      <alignment horizontal="center" vertical="center"/>
    </xf>
    <xf numFmtId="0" fontId="15" fillId="15" borderId="8" xfId="1" applyFont="1" applyFill="1" applyBorder="1" applyAlignment="1">
      <alignment horizontal="center"/>
    </xf>
    <xf numFmtId="0" fontId="16" fillId="15" borderId="8" xfId="1" applyFont="1" applyFill="1" applyBorder="1" applyAlignment="1">
      <alignment horizontal="center"/>
    </xf>
    <xf numFmtId="0" fontId="16" fillId="15" borderId="2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vertical="center" textRotation="90"/>
    </xf>
    <xf numFmtId="0" fontId="3" fillId="3" borderId="0" xfId="1" applyFont="1" applyFill="1" applyAlignment="1">
      <alignment vertical="center" textRotation="90"/>
    </xf>
    <xf numFmtId="0" fontId="7" fillId="5" borderId="0" xfId="0" applyFont="1" applyFill="1"/>
    <xf numFmtId="0" fontId="12" fillId="0" borderId="0" xfId="1" applyFont="1" applyAlignment="1">
      <alignment horizontal="center" vertical="center"/>
    </xf>
    <xf numFmtId="0" fontId="3" fillId="3" borderId="28" xfId="1" applyFont="1" applyFill="1" applyBorder="1" applyAlignment="1">
      <alignment horizontal="center"/>
    </xf>
    <xf numFmtId="0" fontId="3" fillId="3" borderId="8" xfId="1" applyFont="1" applyFill="1" applyBorder="1" applyAlignment="1">
      <alignment vertical="center" textRotation="90"/>
    </xf>
    <xf numFmtId="0" fontId="6" fillId="8" borderId="8" xfId="1" applyFont="1" applyFill="1" applyBorder="1" applyAlignment="1">
      <alignment horizontal="center" vertical="center" wrapText="1"/>
    </xf>
    <xf numFmtId="0" fontId="8" fillId="0" borderId="8" xfId="1" applyFont="1" applyBorder="1"/>
    <xf numFmtId="0" fontId="6" fillId="4" borderId="7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6" fillId="14" borderId="7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12" xfId="0" applyFont="1" applyBorder="1"/>
    <xf numFmtId="0" fontId="8" fillId="10" borderId="12" xfId="1" applyFont="1" applyFill="1" applyBorder="1" applyAlignment="1">
      <alignment vertical="center"/>
    </xf>
    <xf numFmtId="0" fontId="6" fillId="11" borderId="7" xfId="1" applyFont="1" applyFill="1" applyBorder="1" applyAlignment="1">
      <alignment horizontal="center" vertical="center" wrapText="1"/>
    </xf>
    <xf numFmtId="0" fontId="6" fillId="10" borderId="8" xfId="1" applyFont="1" applyFill="1" applyBorder="1" applyAlignment="1">
      <alignment horizontal="center" vertical="center" wrapText="1"/>
    </xf>
    <xf numFmtId="0" fontId="6" fillId="14" borderId="33" xfId="1" applyFont="1" applyFill="1" applyBorder="1" applyAlignment="1">
      <alignment horizontal="center" vertical="center" wrapText="1"/>
    </xf>
    <xf numFmtId="0" fontId="6" fillId="12" borderId="7" xfId="1" applyFont="1" applyFill="1" applyBorder="1" applyAlignment="1">
      <alignment horizontal="center" vertical="center" wrapText="1"/>
    </xf>
    <xf numFmtId="0" fontId="6" fillId="9" borderId="13" xfId="1" applyFont="1" applyFill="1" applyBorder="1" applyAlignment="1">
      <alignment horizontal="center" vertical="center" wrapText="1"/>
    </xf>
    <xf numFmtId="0" fontId="6" fillId="13" borderId="13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center" vertical="center" wrapText="1"/>
    </xf>
    <xf numFmtId="0" fontId="6" fillId="13" borderId="7" xfId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5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18" fillId="10" borderId="8" xfId="1" applyFont="1" applyFill="1" applyBorder="1" applyAlignment="1">
      <alignment vertical="center" wrapText="1"/>
    </xf>
    <xf numFmtId="0" fontId="6" fillId="10" borderId="7" xfId="1" applyFont="1" applyFill="1" applyBorder="1" applyAlignment="1">
      <alignment horizontal="center" vertical="center" wrapText="1"/>
    </xf>
    <xf numFmtId="11" fontId="1" fillId="16" borderId="8" xfId="0" applyNumberFormat="1" applyFont="1" applyFill="1" applyBorder="1" applyAlignment="1">
      <alignment vertical="center"/>
    </xf>
    <xf numFmtId="11" fontId="1" fillId="16" borderId="20" xfId="0" applyNumberFormat="1" applyFont="1" applyFill="1" applyBorder="1" applyAlignment="1">
      <alignment vertical="center"/>
    </xf>
    <xf numFmtId="0" fontId="17" fillId="17" borderId="6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10" borderId="8" xfId="0" applyFont="1" applyFill="1" applyBorder="1" applyAlignment="1">
      <alignment horizontal="left" vertical="center"/>
    </xf>
    <xf numFmtId="0" fontId="23" fillId="10" borderId="8" xfId="0" applyFont="1" applyFill="1" applyBorder="1"/>
    <xf numFmtId="0" fontId="24" fillId="5" borderId="8" xfId="0" applyFont="1" applyFill="1" applyBorder="1"/>
    <xf numFmtId="0" fontId="25" fillId="10" borderId="8" xfId="1" applyFont="1" applyFill="1" applyBorder="1" applyAlignment="1">
      <alignment horizontal="left" vertical="center" wrapText="1"/>
    </xf>
    <xf numFmtId="0" fontId="26" fillId="0" borderId="0" xfId="0" applyFont="1"/>
    <xf numFmtId="0" fontId="27" fillId="10" borderId="8" xfId="0" applyFont="1" applyFill="1" applyBorder="1" applyAlignment="1">
      <alignment horizontal="center"/>
    </xf>
    <xf numFmtId="0" fontId="28" fillId="10" borderId="8" xfId="1" applyFont="1" applyFill="1" applyBorder="1" applyAlignment="1">
      <alignment horizontal="center" vertical="center" wrapText="1"/>
    </xf>
    <xf numFmtId="0" fontId="29" fillId="0" borderId="0" xfId="0" applyFont="1"/>
    <xf numFmtId="0" fontId="19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5" fillId="21" borderId="6" xfId="0" applyFont="1" applyFill="1" applyBorder="1" applyAlignment="1">
      <alignment horizontal="left" vertical="center"/>
    </xf>
    <xf numFmtId="0" fontId="36" fillId="28" borderId="8" xfId="0" applyFont="1" applyFill="1" applyBorder="1" applyAlignment="1">
      <alignment wrapText="1"/>
    </xf>
    <xf numFmtId="0" fontId="2" fillId="3" borderId="3" xfId="1" applyFont="1" applyFill="1" applyBorder="1" applyAlignment="1">
      <alignment horizontal="center" vertical="center" wrapText="1"/>
    </xf>
    <xf numFmtId="0" fontId="23" fillId="10" borderId="8" xfId="1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11" fontId="1" fillId="16" borderId="8" xfId="0" applyNumberFormat="1" applyFont="1" applyFill="1" applyBorder="1" applyAlignment="1">
      <alignment horizontal="center" vertical="center"/>
    </xf>
    <xf numFmtId="0" fontId="19" fillId="29" borderId="8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28" xfId="0" applyFont="1" applyBorder="1" applyAlignment="1">
      <alignment horizontal="center"/>
    </xf>
    <xf numFmtId="0" fontId="2" fillId="11" borderId="10" xfId="1" applyFont="1" applyFill="1" applyBorder="1" applyAlignment="1">
      <alignment horizontal="center" vertical="center" textRotation="90" wrapText="1"/>
    </xf>
    <xf numFmtId="0" fontId="27" fillId="10" borderId="0" xfId="0" applyFont="1" applyFill="1" applyAlignment="1">
      <alignment horizontal="center"/>
    </xf>
    <xf numFmtId="0" fontId="6" fillId="10" borderId="0" xfId="1" applyFont="1" applyFill="1" applyAlignment="1">
      <alignment horizontal="center" vertical="center" wrapText="1"/>
    </xf>
    <xf numFmtId="0" fontId="7" fillId="0" borderId="5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12" fillId="0" borderId="33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7" fillId="17" borderId="12" xfId="0" applyFont="1" applyFill="1" applyBorder="1"/>
    <xf numFmtId="0" fontId="7" fillId="10" borderId="6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0" fillId="18" borderId="0" xfId="0" applyFill="1"/>
    <xf numFmtId="0" fontId="12" fillId="0" borderId="40" xfId="0" applyFont="1" applyBorder="1" applyAlignment="1">
      <alignment horizontal="center"/>
    </xf>
    <xf numFmtId="0" fontId="0" fillId="0" borderId="8" xfId="0" applyBorder="1"/>
    <xf numFmtId="0" fontId="38" fillId="16" borderId="8" xfId="0" applyFont="1" applyFill="1" applyBorder="1" applyAlignment="1">
      <alignment horizontal="center" vertical="center"/>
    </xf>
    <xf numFmtId="0" fontId="39" fillId="3" borderId="6" xfId="1" applyFont="1" applyFill="1" applyBorder="1" applyAlignment="1">
      <alignment horizontal="left" vertical="center"/>
    </xf>
    <xf numFmtId="0" fontId="5" fillId="3" borderId="34" xfId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6" fillId="18" borderId="6" xfId="1" applyFont="1" applyFill="1" applyBorder="1" applyAlignment="1">
      <alignment horizontal="center" vertical="center" wrapText="1"/>
    </xf>
    <xf numFmtId="0" fontId="38" fillId="16" borderId="34" xfId="0" applyFont="1" applyFill="1" applyBorder="1" applyAlignment="1">
      <alignment horizontal="center" vertical="center"/>
    </xf>
    <xf numFmtId="0" fontId="10" fillId="0" borderId="34" xfId="1" applyFont="1" applyBorder="1" applyAlignment="1">
      <alignment horizontal="center"/>
    </xf>
    <xf numFmtId="0" fontId="5" fillId="3" borderId="40" xfId="1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6" fillId="10" borderId="8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0" fillId="19" borderId="0" xfId="0" applyFill="1"/>
    <xf numFmtId="0" fontId="0" fillId="15" borderId="0" xfId="0" applyFill="1"/>
    <xf numFmtId="0" fontId="0" fillId="10" borderId="8" xfId="0" applyFill="1" applyBorder="1" applyAlignment="1">
      <alignment horizontal="left" vertical="center"/>
    </xf>
    <xf numFmtId="0" fontId="40" fillId="10" borderId="8" xfId="0" applyFont="1" applyFill="1" applyBorder="1" applyAlignment="1">
      <alignment vertical="center"/>
    </xf>
    <xf numFmtId="0" fontId="40" fillId="10" borderId="8" xfId="0" applyFont="1" applyFill="1" applyBorder="1"/>
    <xf numFmtId="0" fontId="41" fillId="10" borderId="8" xfId="1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13" fillId="0" borderId="0" xfId="1" applyFont="1" applyAlignment="1">
      <alignment vertical="center"/>
    </xf>
    <xf numFmtId="0" fontId="0" fillId="30" borderId="0" xfId="0" applyFill="1"/>
    <xf numFmtId="0" fontId="2" fillId="14" borderId="28" xfId="1" applyFont="1" applyFill="1" applyBorder="1" applyAlignment="1">
      <alignment vertical="center" textRotation="90" wrapText="1"/>
    </xf>
    <xf numFmtId="0" fontId="7" fillId="0" borderId="20" xfId="1" applyFont="1" applyBorder="1" applyAlignment="1">
      <alignment horizontal="center" vertical="center"/>
    </xf>
    <xf numFmtId="0" fontId="13" fillId="0" borderId="11" xfId="1" applyFont="1" applyBorder="1" applyAlignment="1">
      <alignment vertical="center"/>
    </xf>
    <xf numFmtId="0" fontId="8" fillId="0" borderId="5" xfId="1" applyFont="1" applyBorder="1"/>
    <xf numFmtId="0" fontId="12" fillId="0" borderId="33" xfId="1" applyFont="1" applyBorder="1" applyAlignment="1">
      <alignment horizontal="center" vertical="center"/>
    </xf>
    <xf numFmtId="0" fontId="38" fillId="16" borderId="37" xfId="0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2" fillId="19" borderId="8" xfId="1" applyFont="1" applyFill="1" applyBorder="1" applyAlignment="1">
      <alignment horizontal="center" vertical="center" textRotation="90" wrapText="1"/>
    </xf>
    <xf numFmtId="0" fontId="7" fillId="0" borderId="4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19" borderId="7" xfId="1" applyFont="1" applyFill="1" applyBorder="1" applyAlignment="1">
      <alignment horizontal="center" vertical="center" wrapText="1"/>
    </xf>
    <xf numFmtId="0" fontId="6" fillId="19" borderId="8" xfId="1" applyFont="1" applyFill="1" applyBorder="1" applyAlignment="1">
      <alignment horizontal="center" vertical="center" wrapText="1"/>
    </xf>
    <xf numFmtId="0" fontId="12" fillId="10" borderId="8" xfId="0" applyFont="1" applyFill="1" applyBorder="1"/>
    <xf numFmtId="0" fontId="7" fillId="0" borderId="22" xfId="1" applyFont="1" applyBorder="1" applyAlignment="1">
      <alignment horizontal="center" vertical="center"/>
    </xf>
    <xf numFmtId="0" fontId="12" fillId="8" borderId="0" xfId="0" applyFont="1" applyFill="1"/>
    <xf numFmtId="0" fontId="0" fillId="29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16" borderId="8" xfId="0" applyFont="1" applyFill="1" applyBorder="1" applyAlignment="1">
      <alignment horizontal="left" vertical="center"/>
    </xf>
    <xf numFmtId="0" fontId="3" fillId="3" borderId="20" xfId="1" applyFont="1" applyFill="1" applyBorder="1" applyAlignment="1">
      <alignment vertical="center"/>
    </xf>
    <xf numFmtId="0" fontId="6" fillId="8" borderId="5" xfId="1" applyFont="1" applyFill="1" applyBorder="1" applyAlignment="1">
      <alignment horizontal="center" vertical="center" wrapText="1"/>
    </xf>
    <xf numFmtId="11" fontId="1" fillId="16" borderId="28" xfId="0" applyNumberFormat="1" applyFont="1" applyFill="1" applyBorder="1" applyAlignment="1">
      <alignment vertical="center"/>
    </xf>
    <xf numFmtId="0" fontId="7" fillId="0" borderId="28" xfId="0" applyFont="1" applyBorder="1"/>
    <xf numFmtId="0" fontId="8" fillId="10" borderId="14" xfId="1" applyFont="1" applyFill="1" applyBorder="1"/>
    <xf numFmtId="0" fontId="7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41" xfId="1" applyFont="1" applyBorder="1" applyAlignment="1">
      <alignment horizont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2" fillId="3" borderId="8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6" fillId="11" borderId="8" xfId="1" applyFont="1" applyFill="1" applyBorder="1" applyAlignment="1">
      <alignment horizontal="center" vertical="center" wrapText="1"/>
    </xf>
    <xf numFmtId="0" fontId="8" fillId="10" borderId="8" xfId="1" applyFont="1" applyFill="1" applyBorder="1"/>
    <xf numFmtId="0" fontId="6" fillId="6" borderId="8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6" fillId="14" borderId="8" xfId="1" applyFont="1" applyFill="1" applyBorder="1" applyAlignment="1">
      <alignment horizontal="center" vertical="center" wrapText="1"/>
    </xf>
    <xf numFmtId="0" fontId="29" fillId="0" borderId="8" xfId="0" applyFont="1" applyBorder="1"/>
    <xf numFmtId="0" fontId="6" fillId="12" borderId="8" xfId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7" fillId="17" borderId="8" xfId="0" applyFont="1" applyFill="1" applyBorder="1"/>
    <xf numFmtId="0" fontId="10" fillId="0" borderId="8" xfId="1" applyFont="1" applyBorder="1" applyAlignment="1">
      <alignment horizontal="center" vertical="center"/>
    </xf>
    <xf numFmtId="0" fontId="29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9" borderId="8" xfId="1" applyFont="1" applyFill="1" applyBorder="1" applyAlignment="1">
      <alignment horizontal="center" vertical="center" wrapText="1"/>
    </xf>
    <xf numFmtId="0" fontId="6" fillId="13" borderId="8" xfId="1" applyFont="1" applyFill="1" applyBorder="1" applyAlignment="1">
      <alignment horizontal="center" vertical="center" wrapText="1"/>
    </xf>
    <xf numFmtId="0" fontId="17" fillId="31" borderId="8" xfId="0" applyFont="1" applyFill="1" applyBorder="1" applyAlignment="1">
      <alignment horizontal="center" vertical="center"/>
    </xf>
    <xf numFmtId="0" fontId="8" fillId="32" borderId="8" xfId="1" applyFont="1" applyFill="1" applyBorder="1" applyAlignment="1">
      <alignment vertical="center"/>
    </xf>
    <xf numFmtId="0" fontId="22" fillId="32" borderId="8" xfId="0" applyFont="1" applyFill="1" applyBorder="1"/>
    <xf numFmtId="0" fontId="8" fillId="18" borderId="8" xfId="1" applyFont="1" applyFill="1" applyBorder="1" applyAlignment="1">
      <alignment vertical="center"/>
    </xf>
    <xf numFmtId="0" fontId="8" fillId="33" borderId="8" xfId="1" applyFont="1" applyFill="1" applyBorder="1" applyAlignment="1">
      <alignment vertical="center"/>
    </xf>
    <xf numFmtId="0" fontId="13" fillId="34" borderId="8" xfId="1" applyFont="1" applyFill="1" applyBorder="1" applyAlignment="1">
      <alignment vertical="center"/>
    </xf>
    <xf numFmtId="0" fontId="7" fillId="35" borderId="8" xfId="0" applyFont="1" applyFill="1" applyBorder="1"/>
    <xf numFmtId="0" fontId="32" fillId="0" borderId="8" xfId="0" applyFont="1" applyBorder="1" applyAlignment="1">
      <alignment horizontal="center" vertical="center"/>
    </xf>
    <xf numFmtId="0" fontId="33" fillId="21" borderId="8" xfId="0" applyFont="1" applyFill="1" applyBorder="1" applyAlignment="1">
      <alignment vertical="center" wrapText="1"/>
    </xf>
    <xf numFmtId="0" fontId="33" fillId="21" borderId="8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left" vertical="center" wrapText="1"/>
    </xf>
    <xf numFmtId="0" fontId="33" fillId="21" borderId="8" xfId="0" applyFont="1" applyFill="1" applyBorder="1" applyAlignment="1">
      <alignment horizontal="left" vertical="center"/>
    </xf>
    <xf numFmtId="0" fontId="35" fillId="21" borderId="8" xfId="0" applyFont="1" applyFill="1" applyBorder="1" applyAlignment="1">
      <alignment horizontal="left" vertical="center"/>
    </xf>
    <xf numFmtId="0" fontId="35" fillId="21" borderId="8" xfId="0" applyFont="1" applyFill="1" applyBorder="1" applyAlignment="1">
      <alignment vertical="center" wrapText="1"/>
    </xf>
    <xf numFmtId="0" fontId="33" fillId="23" borderId="8" xfId="0" applyFont="1" applyFill="1" applyBorder="1" applyAlignment="1">
      <alignment vertical="center" wrapText="1"/>
    </xf>
    <xf numFmtId="0" fontId="33" fillId="23" borderId="8" xfId="0" applyFont="1" applyFill="1" applyBorder="1" applyAlignment="1">
      <alignment horizontal="left" vertical="center" wrapText="1"/>
    </xf>
    <xf numFmtId="0" fontId="33" fillId="23" borderId="8" xfId="0" applyFont="1" applyFill="1" applyBorder="1" applyAlignment="1">
      <alignment horizontal="left" vertical="center"/>
    </xf>
    <xf numFmtId="0" fontId="35" fillId="23" borderId="8" xfId="0" applyFont="1" applyFill="1" applyBorder="1" applyAlignment="1">
      <alignment vertical="center" wrapText="1"/>
    </xf>
    <xf numFmtId="0" fontId="35" fillId="23" borderId="8" xfId="0" applyFont="1" applyFill="1" applyBorder="1" applyAlignment="1">
      <alignment horizontal="left" vertical="center"/>
    </xf>
    <xf numFmtId="0" fontId="33" fillId="24" borderId="8" xfId="0" applyFont="1" applyFill="1" applyBorder="1" applyAlignment="1">
      <alignment vertical="center" wrapText="1"/>
    </xf>
    <xf numFmtId="0" fontId="33" fillId="24" borderId="8" xfId="0" applyFont="1" applyFill="1" applyBorder="1" applyAlignment="1">
      <alignment horizontal="left" vertical="center" wrapText="1"/>
    </xf>
    <xf numFmtId="0" fontId="33" fillId="24" borderId="8" xfId="0" applyFont="1" applyFill="1" applyBorder="1" applyAlignment="1">
      <alignment horizontal="left" vertical="center"/>
    </xf>
    <xf numFmtId="0" fontId="35" fillId="24" borderId="8" xfId="0" applyFont="1" applyFill="1" applyBorder="1" applyAlignment="1">
      <alignment vertical="center" wrapText="1"/>
    </xf>
    <xf numFmtId="0" fontId="35" fillId="24" borderId="8" xfId="0" applyFont="1" applyFill="1" applyBorder="1" applyAlignment="1">
      <alignment horizontal="left" vertical="center"/>
    </xf>
    <xf numFmtId="0" fontId="33" fillId="25" borderId="8" xfId="0" applyFont="1" applyFill="1" applyBorder="1" applyAlignment="1">
      <alignment vertical="center" wrapText="1"/>
    </xf>
    <xf numFmtId="0" fontId="33" fillId="25" borderId="8" xfId="0" applyFont="1" applyFill="1" applyBorder="1" applyAlignment="1">
      <alignment horizontal="left" vertical="center" wrapText="1"/>
    </xf>
    <xf numFmtId="0" fontId="33" fillId="25" borderId="8" xfId="0" applyFont="1" applyFill="1" applyBorder="1" applyAlignment="1">
      <alignment horizontal="left" vertical="center"/>
    </xf>
    <xf numFmtId="0" fontId="35" fillId="25" borderId="8" xfId="0" applyFont="1" applyFill="1" applyBorder="1" applyAlignment="1">
      <alignment vertical="center" wrapText="1"/>
    </xf>
    <xf numFmtId="0" fontId="35" fillId="25" borderId="8" xfId="0" applyFont="1" applyFill="1" applyBorder="1" applyAlignment="1">
      <alignment horizontal="left" vertical="center"/>
    </xf>
    <xf numFmtId="0" fontId="33" fillId="27" borderId="8" xfId="0" applyFont="1" applyFill="1" applyBorder="1" applyAlignment="1">
      <alignment vertical="center" wrapText="1"/>
    </xf>
    <xf numFmtId="0" fontId="33" fillId="27" borderId="8" xfId="0" applyFont="1" applyFill="1" applyBorder="1" applyAlignment="1">
      <alignment horizontal="left" vertical="center" wrapText="1"/>
    </xf>
    <xf numFmtId="0" fontId="33" fillId="27" borderId="8" xfId="0" applyFont="1" applyFill="1" applyBorder="1" applyAlignment="1">
      <alignment horizontal="left" vertical="center"/>
    </xf>
    <xf numFmtId="0" fontId="35" fillId="27" borderId="8" xfId="0" applyFont="1" applyFill="1" applyBorder="1" applyAlignment="1">
      <alignment vertical="center" wrapText="1"/>
    </xf>
    <xf numFmtId="0" fontId="35" fillId="27" borderId="8" xfId="0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center" textRotation="90"/>
    </xf>
    <xf numFmtId="0" fontId="3" fillId="3" borderId="8" xfId="1" applyFont="1" applyFill="1" applyBorder="1" applyAlignment="1">
      <alignment horizontal="right" vertical="center"/>
    </xf>
    <xf numFmtId="0" fontId="3" fillId="3" borderId="8" xfId="1" applyFont="1" applyFill="1" applyBorder="1" applyAlignment="1">
      <alignment horizontal="center"/>
    </xf>
    <xf numFmtId="0" fontId="14" fillId="15" borderId="8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8" fillId="10" borderId="38" xfId="1" applyFont="1" applyFill="1" applyBorder="1" applyAlignment="1">
      <alignment horizontal="center"/>
    </xf>
    <xf numFmtId="0" fontId="8" fillId="10" borderId="39" xfId="1" applyFont="1" applyFill="1" applyBorder="1" applyAlignment="1">
      <alignment horizontal="center"/>
    </xf>
    <xf numFmtId="0" fontId="2" fillId="11" borderId="5" xfId="1" applyFont="1" applyFill="1" applyBorder="1" applyAlignment="1">
      <alignment horizontal="center" vertical="center" textRotation="90" wrapText="1"/>
    </xf>
    <xf numFmtId="0" fontId="2" fillId="11" borderId="11" xfId="1" applyFont="1" applyFill="1" applyBorder="1" applyAlignment="1">
      <alignment horizontal="center" vertical="center" textRotation="90" wrapText="1"/>
    </xf>
    <xf numFmtId="0" fontId="2" fillId="11" borderId="10" xfId="1" applyFont="1" applyFill="1" applyBorder="1" applyAlignment="1">
      <alignment horizontal="center" vertical="center" textRotation="90" wrapText="1"/>
    </xf>
    <xf numFmtId="0" fontId="2" fillId="13" borderId="6" xfId="1" applyFont="1" applyFill="1" applyBorder="1" applyAlignment="1">
      <alignment horizontal="center" vertical="center" textRotation="90" wrapText="1"/>
    </xf>
    <xf numFmtId="0" fontId="2" fillId="14" borderId="14" xfId="1" applyFont="1" applyFill="1" applyBorder="1" applyAlignment="1">
      <alignment horizontal="center" vertical="center" textRotation="90" wrapText="1"/>
    </xf>
    <xf numFmtId="0" fontId="2" fillId="14" borderId="0" xfId="1" applyFont="1" applyFill="1" applyAlignment="1">
      <alignment horizontal="center" vertical="center" textRotation="90" wrapText="1"/>
    </xf>
    <xf numFmtId="0" fontId="2" fillId="14" borderId="15" xfId="1" applyFont="1" applyFill="1" applyBorder="1" applyAlignment="1">
      <alignment horizontal="center" vertical="center" textRotation="90" wrapText="1"/>
    </xf>
    <xf numFmtId="0" fontId="2" fillId="3" borderId="16" xfId="1" applyFont="1" applyFill="1" applyBorder="1" applyAlignment="1">
      <alignment horizontal="right" wrapText="1"/>
    </xf>
    <xf numFmtId="0" fontId="2" fillId="3" borderId="17" xfId="1" applyFont="1" applyFill="1" applyBorder="1" applyAlignment="1">
      <alignment horizontal="right" wrapText="1"/>
    </xf>
    <xf numFmtId="0" fontId="2" fillId="9" borderId="11" xfId="1" applyFont="1" applyFill="1" applyBorder="1" applyAlignment="1">
      <alignment horizontal="center" vertical="center" textRotation="90" wrapText="1"/>
    </xf>
    <xf numFmtId="0" fontId="8" fillId="0" borderId="33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13" fillId="10" borderId="28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center" vertical="center" wrapText="1"/>
    </xf>
    <xf numFmtId="0" fontId="6" fillId="11" borderId="10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 textRotation="90" wrapText="1"/>
    </xf>
    <xf numFmtId="0" fontId="2" fillId="4" borderId="10" xfId="1" applyFont="1" applyFill="1" applyBorder="1" applyAlignment="1">
      <alignment horizontal="center" vertical="center" textRotation="90" wrapText="1"/>
    </xf>
    <xf numFmtId="0" fontId="2" fillId="6" borderId="11" xfId="1" applyFont="1" applyFill="1" applyBorder="1" applyAlignment="1">
      <alignment horizontal="center" vertical="center" textRotation="90" wrapText="1"/>
    </xf>
    <xf numFmtId="0" fontId="2" fillId="6" borderId="10" xfId="1" applyFont="1" applyFill="1" applyBorder="1" applyAlignment="1">
      <alignment horizontal="center" vertical="center" textRotation="90" wrapText="1"/>
    </xf>
    <xf numFmtId="0" fontId="2" fillId="7" borderId="5" xfId="1" applyFont="1" applyFill="1" applyBorder="1" applyAlignment="1">
      <alignment horizontal="center" vertical="center" textRotation="90" wrapText="1"/>
    </xf>
    <xf numFmtId="0" fontId="2" fillId="7" borderId="11" xfId="1" applyFont="1" applyFill="1" applyBorder="1" applyAlignment="1">
      <alignment horizontal="center" vertical="center" textRotation="90" wrapText="1"/>
    </xf>
    <xf numFmtId="0" fontId="2" fillId="8" borderId="5" xfId="1" applyFont="1" applyFill="1" applyBorder="1" applyAlignment="1">
      <alignment horizontal="center" vertical="center" textRotation="90" wrapText="1"/>
    </xf>
    <xf numFmtId="0" fontId="2" fillId="8" borderId="11" xfId="1" applyFont="1" applyFill="1" applyBorder="1" applyAlignment="1">
      <alignment horizontal="center" vertical="center" textRotation="90" wrapText="1"/>
    </xf>
    <xf numFmtId="0" fontId="3" fillId="3" borderId="20" xfId="1" applyFont="1" applyFill="1" applyBorder="1" applyAlignment="1">
      <alignment horizontal="center" vertical="center" textRotation="90"/>
    </xf>
    <xf numFmtId="0" fontId="3" fillId="3" borderId="22" xfId="1" applyFont="1" applyFill="1" applyBorder="1" applyAlignment="1">
      <alignment horizontal="center" vertical="center" textRotation="90"/>
    </xf>
    <xf numFmtId="0" fontId="3" fillId="3" borderId="24" xfId="1" applyFont="1" applyFill="1" applyBorder="1" applyAlignment="1">
      <alignment horizontal="center" vertical="center" textRotation="90"/>
    </xf>
    <xf numFmtId="0" fontId="3" fillId="3" borderId="25" xfId="1" applyFont="1" applyFill="1" applyBorder="1" applyAlignment="1">
      <alignment horizontal="right" vertical="center"/>
    </xf>
    <xf numFmtId="0" fontId="3" fillId="3" borderId="0" xfId="1" applyFont="1" applyFill="1" applyAlignment="1">
      <alignment horizontal="right" vertical="center"/>
    </xf>
    <xf numFmtId="0" fontId="3" fillId="3" borderId="22" xfId="1" applyFont="1" applyFill="1" applyBorder="1" applyAlignment="1">
      <alignment horizontal="right" vertical="center"/>
    </xf>
    <xf numFmtId="0" fontId="31" fillId="26" borderId="8" xfId="0" applyFont="1" applyFill="1" applyBorder="1" applyAlignment="1">
      <alignment horizontal="center"/>
    </xf>
    <xf numFmtId="0" fontId="30" fillId="19" borderId="0" xfId="0" applyFont="1" applyFill="1" applyAlignment="1">
      <alignment horizontal="center" vertical="center"/>
    </xf>
    <xf numFmtId="0" fontId="30" fillId="19" borderId="30" xfId="0" applyFont="1" applyFill="1" applyBorder="1" applyAlignment="1">
      <alignment horizontal="center" vertical="center"/>
    </xf>
    <xf numFmtId="0" fontId="31" fillId="20" borderId="8" xfId="0" applyFont="1" applyFill="1" applyBorder="1" applyAlignment="1">
      <alignment horizontal="center"/>
    </xf>
    <xf numFmtId="0" fontId="31" fillId="22" borderId="8" xfId="0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 vertical="center" textRotation="90"/>
    </xf>
    <xf numFmtId="0" fontId="3" fillId="3" borderId="27" xfId="1" applyFont="1" applyFill="1" applyBorder="1" applyAlignment="1">
      <alignment horizontal="center" vertical="center" textRotation="90"/>
    </xf>
    <xf numFmtId="0" fontId="0" fillId="2" borderId="2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3" borderId="28" xfId="1" applyFont="1" applyFill="1" applyBorder="1" applyAlignment="1">
      <alignment horizontal="right" vertical="center"/>
    </xf>
    <xf numFmtId="0" fontId="3" fillId="3" borderId="28" xfId="1" applyFont="1" applyFill="1" applyBorder="1" applyAlignment="1">
      <alignment horizontal="center"/>
    </xf>
    <xf numFmtId="0" fontId="0" fillId="18" borderId="0" xfId="0" applyFill="1" applyAlignment="1">
      <alignment horizontal="center" vertical="center"/>
    </xf>
    <xf numFmtId="0" fontId="3" fillId="3" borderId="31" xfId="1" applyFont="1" applyFill="1" applyBorder="1" applyAlignment="1">
      <alignment horizontal="center" vertical="center" textRotation="90"/>
    </xf>
    <xf numFmtId="0" fontId="14" fillId="15" borderId="0" xfId="1" applyFont="1" applyFill="1" applyAlignment="1">
      <alignment horizontal="center" vertical="center"/>
    </xf>
    <xf numFmtId="0" fontId="14" fillId="15" borderId="30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 textRotation="90"/>
    </xf>
    <xf numFmtId="0" fontId="3" fillId="3" borderId="30" xfId="1" applyFont="1" applyFill="1" applyBorder="1" applyAlignment="1">
      <alignment horizontal="center" vertical="center" textRotation="90"/>
    </xf>
    <xf numFmtId="0" fontId="0" fillId="19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8" borderId="14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</cellXfs>
  <cellStyles count="2">
    <cellStyle name="Normal" xfId="0" builtinId="0"/>
    <cellStyle name="Normal 2" xfId="1" xr:uid="{03258990-4541-42E3-AECD-329AC6E5B3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tabSelected="1" topLeftCell="A22" workbookViewId="0">
      <selection activeCell="T43" sqref="T43"/>
    </sheetView>
  </sheetViews>
  <sheetFormatPr defaultRowHeight="15" x14ac:dyDescent="0.25"/>
  <cols>
    <col min="1" max="1" width="6.7109375" customWidth="1"/>
    <col min="3" max="3" width="6.85546875" customWidth="1"/>
    <col min="4" max="4" width="6.42578125" customWidth="1"/>
    <col min="5" max="5" width="20.42578125" bestFit="1" customWidth="1"/>
    <col min="6" max="6" width="48.28515625" bestFit="1" customWidth="1"/>
    <col min="13" max="13" width="8.5703125" customWidth="1"/>
    <col min="14" max="14" width="3.85546875" customWidth="1"/>
    <col min="15" max="15" width="6.85546875" customWidth="1"/>
    <col min="16" max="16" width="5.42578125" customWidth="1"/>
    <col min="17" max="17" width="6.140625" customWidth="1"/>
    <col min="18" max="18" width="6.28515625" customWidth="1"/>
    <col min="19" max="19" width="12.85546875" bestFit="1" customWidth="1"/>
    <col min="20" max="20" width="47.85546875" bestFit="1" customWidth="1"/>
    <col min="21" max="21" width="6.7109375" bestFit="1" customWidth="1"/>
    <col min="22" max="22" width="6.42578125" customWidth="1"/>
    <col min="23" max="23" width="5.5703125" customWidth="1"/>
    <col min="24" max="24" width="4.7109375" customWidth="1"/>
    <col min="25" max="25" width="5.42578125" customWidth="1"/>
    <col min="26" max="26" width="6.28515625" customWidth="1"/>
    <col min="27" max="27" width="4.85546875" customWidth="1"/>
    <col min="28" max="28" width="6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7.95" customHeight="1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>V2+W2+X2/2+Y2/4+Z2/2</f>
        <v>4</v>
      </c>
      <c r="AB2" s="54">
        <f t="shared" ref="AB2:AB7" si="0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2" si="1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3</v>
      </c>
      <c r="W3" s="21">
        <v>0</v>
      </c>
      <c r="X3" s="53">
        <v>2</v>
      </c>
      <c r="Y3" s="53">
        <v>0</v>
      </c>
      <c r="Z3" s="53">
        <v>0</v>
      </c>
      <c r="AA3" s="53">
        <f t="shared" ref="AA3:AA7" si="2">V3+W3+X3/2+Y3/4+Z3/2</f>
        <v>4</v>
      </c>
      <c r="AB3" s="54">
        <f t="shared" si="0"/>
        <v>5</v>
      </c>
    </row>
    <row r="4" spans="1:28" ht="14.4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1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3</v>
      </c>
      <c r="W4" s="21">
        <v>0</v>
      </c>
      <c r="X4" s="53">
        <v>2</v>
      </c>
      <c r="Y4" s="53">
        <v>0</v>
      </c>
      <c r="Z4" s="53">
        <v>0</v>
      </c>
      <c r="AA4" s="53">
        <f t="shared" si="2"/>
        <v>4</v>
      </c>
      <c r="AB4" s="54">
        <f t="shared" si="0"/>
        <v>5</v>
      </c>
    </row>
    <row r="5" spans="1:28" ht="21" customHeight="1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3</v>
      </c>
      <c r="I5" s="21">
        <v>0</v>
      </c>
      <c r="J5" s="22">
        <v>2</v>
      </c>
      <c r="K5" s="15">
        <v>0</v>
      </c>
      <c r="L5" s="15">
        <v>4</v>
      </c>
      <c r="M5" s="15">
        <f t="shared" si="1"/>
        <v>5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3</v>
      </c>
      <c r="W5" s="21">
        <v>0</v>
      </c>
      <c r="X5" s="53">
        <v>2</v>
      </c>
      <c r="Y5" s="53">
        <v>0</v>
      </c>
      <c r="Z5" s="53">
        <v>0</v>
      </c>
      <c r="AA5" s="53">
        <f t="shared" si="2"/>
        <v>4</v>
      </c>
      <c r="AB5" s="54">
        <f t="shared" si="0"/>
        <v>5</v>
      </c>
    </row>
    <row r="6" spans="1:28" ht="14.4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3</v>
      </c>
      <c r="I6" s="21">
        <v>0</v>
      </c>
      <c r="J6" s="22">
        <v>2</v>
      </c>
      <c r="K6" s="15">
        <v>0</v>
      </c>
      <c r="L6" s="15">
        <v>4</v>
      </c>
      <c r="M6" s="15">
        <f t="shared" si="1"/>
        <v>5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2"/>
        <v>2</v>
      </c>
      <c r="AB6" s="54">
        <f t="shared" si="0"/>
        <v>5</v>
      </c>
    </row>
    <row r="7" spans="1:28" ht="24.9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3</v>
      </c>
      <c r="I7" s="21">
        <v>0</v>
      </c>
      <c r="J7" s="22">
        <v>2</v>
      </c>
      <c r="K7" s="15">
        <v>0</v>
      </c>
      <c r="L7" s="15">
        <v>4</v>
      </c>
      <c r="M7" s="15">
        <f t="shared" si="1"/>
        <v>5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2"/>
        <v>2</v>
      </c>
      <c r="AB7" s="54">
        <f t="shared" si="0"/>
        <v>2</v>
      </c>
    </row>
    <row r="8" spans="1:28" ht="14.45" customHeight="1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3</v>
      </c>
      <c r="I8" s="21">
        <v>0</v>
      </c>
      <c r="J8" s="22">
        <v>2</v>
      </c>
      <c r="K8" s="15">
        <v>0</v>
      </c>
      <c r="L8" s="15">
        <v>4</v>
      </c>
      <c r="M8" s="15">
        <f t="shared" si="1"/>
        <v>5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14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>SUM(Z2:Z7)</f>
        <v>0</v>
      </c>
      <c r="AA8" s="60">
        <f>SUM(AA2:AA7)</f>
        <v>20</v>
      </c>
      <c r="AB8" s="61">
        <f t="shared" si="3"/>
        <v>26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3</v>
      </c>
      <c r="I9" s="21">
        <v>0</v>
      </c>
      <c r="J9" s="22">
        <v>2</v>
      </c>
      <c r="K9" s="15">
        <v>0</v>
      </c>
      <c r="L9" s="15">
        <v>4</v>
      </c>
      <c r="M9" s="15">
        <f t="shared" si="1"/>
        <v>5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3</v>
      </c>
      <c r="I10" s="21">
        <v>0</v>
      </c>
      <c r="J10" s="22">
        <v>2</v>
      </c>
      <c r="K10" s="15">
        <v>0</v>
      </c>
      <c r="L10" s="15">
        <v>4</v>
      </c>
      <c r="M10" s="15">
        <f t="shared" si="1"/>
        <v>5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1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1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1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1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1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1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1"/>
        <v>5</v>
      </c>
      <c r="N17" s="11"/>
      <c r="O17" s="26"/>
      <c r="P17" s="196"/>
      <c r="Q17" s="79" t="s">
        <v>54</v>
      </c>
      <c r="R17" s="197" t="s">
        <v>53</v>
      </c>
      <c r="S17" s="198" t="s">
        <v>146</v>
      </c>
      <c r="T17" s="199" t="s">
        <v>55</v>
      </c>
      <c r="U17" s="200"/>
      <c r="V17" s="201">
        <v>0</v>
      </c>
      <c r="W17" s="201">
        <v>0</v>
      </c>
      <c r="X17" s="201">
        <v>0</v>
      </c>
      <c r="Y17" s="201">
        <v>8</v>
      </c>
      <c r="Z17" s="201">
        <v>0</v>
      </c>
      <c r="AA17" s="202">
        <f>V17+W17+X17/2+Y17/4+Z17/2</f>
        <v>2</v>
      </c>
      <c r="AB17" s="203">
        <f>V17+W17+X17+Y17</f>
        <v>8</v>
      </c>
    </row>
    <row r="18" spans="1:28" ht="14.45" customHeight="1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1"/>
        <v>5</v>
      </c>
      <c r="N18" s="11"/>
      <c r="O18" s="26"/>
      <c r="P18" s="204" t="s">
        <v>108</v>
      </c>
      <c r="Q18" s="51" t="s">
        <v>109</v>
      </c>
      <c r="R18" s="51" t="s">
        <v>1</v>
      </c>
      <c r="S18" s="51" t="s">
        <v>124</v>
      </c>
      <c r="T18" s="205" t="s">
        <v>110</v>
      </c>
      <c r="U18" s="206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69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1"/>
        <v>5</v>
      </c>
      <c r="N19" s="11"/>
      <c r="O19" s="26"/>
      <c r="P19" s="258" t="s">
        <v>111</v>
      </c>
      <c r="Q19" s="207">
        <v>1</v>
      </c>
      <c r="R19" s="208" t="s">
        <v>73</v>
      </c>
      <c r="S19" s="224" t="s">
        <v>152</v>
      </c>
      <c r="T19" s="223" t="s">
        <v>78</v>
      </c>
      <c r="U19" s="209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3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1"/>
        <v>5</v>
      </c>
      <c r="N20" s="11"/>
      <c r="O20" s="26"/>
      <c r="P20" s="258"/>
      <c r="Q20" s="207">
        <v>2</v>
      </c>
      <c r="R20" s="208" t="s">
        <v>73</v>
      </c>
      <c r="S20" s="123" t="s">
        <v>144</v>
      </c>
      <c r="T20" s="63" t="s">
        <v>82</v>
      </c>
      <c r="U20" s="87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3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1"/>
        <v>5</v>
      </c>
      <c r="N21" s="11"/>
      <c r="O21" s="26"/>
      <c r="P21" s="258"/>
      <c r="Q21" s="207">
        <v>3</v>
      </c>
      <c r="R21" s="210" t="s">
        <v>20</v>
      </c>
      <c r="S21" s="124" t="s">
        <v>134</v>
      </c>
      <c r="T21" s="55" t="s">
        <v>33</v>
      </c>
      <c r="U21" s="57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3">
        <f t="shared" si="8"/>
        <v>5</v>
      </c>
    </row>
    <row r="22" spans="1:28" ht="15.75" x14ac:dyDescent="0.25">
      <c r="A22" s="27"/>
      <c r="B22" s="23" t="s">
        <v>44</v>
      </c>
      <c r="C22" s="28">
        <v>6</v>
      </c>
      <c r="D22" s="12">
        <v>20</v>
      </c>
      <c r="E22" s="134" t="s">
        <v>141</v>
      </c>
      <c r="F22" s="19" t="s">
        <v>50</v>
      </c>
      <c r="G22" s="25" t="s">
        <v>51</v>
      </c>
      <c r="H22" s="11">
        <v>1</v>
      </c>
      <c r="I22" s="11">
        <v>0</v>
      </c>
      <c r="J22" s="11">
        <v>0</v>
      </c>
      <c r="K22" s="11">
        <v>4</v>
      </c>
      <c r="L22" s="11">
        <v>2</v>
      </c>
      <c r="M22" s="15">
        <f t="shared" si="1"/>
        <v>5</v>
      </c>
      <c r="N22" s="11"/>
      <c r="O22" s="26"/>
      <c r="P22" s="258"/>
      <c r="Q22" s="207">
        <v>4</v>
      </c>
      <c r="R22" s="210" t="s">
        <v>20</v>
      </c>
      <c r="S22" s="124" t="s">
        <v>135</v>
      </c>
      <c r="T22" s="55" t="s">
        <v>37</v>
      </c>
      <c r="U22" s="57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3">
        <f t="shared" si="8"/>
        <v>5</v>
      </c>
    </row>
    <row r="23" spans="1:28" ht="15.75" x14ac:dyDescent="0.25">
      <c r="A23" s="293" t="s">
        <v>52</v>
      </c>
      <c r="B23" s="29" t="s">
        <v>53</v>
      </c>
      <c r="C23" s="30" t="s">
        <v>54</v>
      </c>
      <c r="D23" s="12">
        <v>21</v>
      </c>
      <c r="E23" s="135" t="s">
        <v>146</v>
      </c>
      <c r="F23" s="19" t="s">
        <v>55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258"/>
      <c r="Q23" s="207">
        <v>5</v>
      </c>
      <c r="R23" s="210" t="s">
        <v>20</v>
      </c>
      <c r="S23" s="124" t="s">
        <v>136</v>
      </c>
      <c r="T23" s="55" t="s">
        <v>39</v>
      </c>
      <c r="U23" s="57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3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22</v>
      </c>
      <c r="E24" s="135" t="s">
        <v>284</v>
      </c>
      <c r="F24" s="19" t="s">
        <v>58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258"/>
      <c r="Q24" s="207">
        <v>6</v>
      </c>
      <c r="R24" s="211" t="s">
        <v>44</v>
      </c>
      <c r="S24" s="124" t="s">
        <v>137</v>
      </c>
      <c r="T24" s="57" t="s">
        <v>289</v>
      </c>
      <c r="U24" s="87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3">
        <f t="shared" si="8"/>
        <v>5</v>
      </c>
    </row>
    <row r="25" spans="1:28" ht="15.75" x14ac:dyDescent="0.25">
      <c r="A25" s="294"/>
      <c r="B25" s="29" t="s">
        <v>53</v>
      </c>
      <c r="C25" s="30" t="s">
        <v>59</v>
      </c>
      <c r="D25" s="12">
        <v>23</v>
      </c>
      <c r="E25" s="135" t="s">
        <v>272</v>
      </c>
      <c r="F25" s="19" t="s">
        <v>60</v>
      </c>
      <c r="G25" s="25" t="s">
        <v>56</v>
      </c>
      <c r="H25" s="11">
        <v>0</v>
      </c>
      <c r="I25" s="11">
        <v>0</v>
      </c>
      <c r="J25" s="11">
        <v>0</v>
      </c>
      <c r="K25" s="11">
        <v>8</v>
      </c>
      <c r="L25" s="11">
        <v>2</v>
      </c>
      <c r="M25" s="15">
        <v>8</v>
      </c>
      <c r="N25" s="11"/>
      <c r="O25" s="26"/>
      <c r="P25" s="258"/>
      <c r="Q25" s="207">
        <v>7</v>
      </c>
      <c r="R25" s="212" t="s">
        <v>94</v>
      </c>
      <c r="S25" s="213" t="s">
        <v>259</v>
      </c>
      <c r="T25" s="63" t="s">
        <v>97</v>
      </c>
      <c r="U25" s="87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3">
        <v>4</v>
      </c>
    </row>
    <row r="26" spans="1:28" ht="15.75" x14ac:dyDescent="0.25">
      <c r="A26" s="294"/>
      <c r="B26" s="29" t="s">
        <v>53</v>
      </c>
      <c r="C26" s="30" t="s">
        <v>9</v>
      </c>
      <c r="D26" s="12">
        <v>24</v>
      </c>
      <c r="E26" s="136" t="s">
        <v>149</v>
      </c>
      <c r="F26" s="13" t="s">
        <v>61</v>
      </c>
      <c r="G26" s="18" t="s">
        <v>62</v>
      </c>
      <c r="H26" s="31">
        <v>0</v>
      </c>
      <c r="I26" s="31">
        <v>0</v>
      </c>
      <c r="J26" s="22">
        <v>4</v>
      </c>
      <c r="K26" s="15">
        <v>0</v>
      </c>
      <c r="L26" s="15">
        <v>2</v>
      </c>
      <c r="M26" s="15">
        <f t="shared" ref="M26:M43" si="9">H26+I26+J26+K26</f>
        <v>4</v>
      </c>
      <c r="N26" s="11"/>
      <c r="O26" s="26"/>
      <c r="P26" s="258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0">
        <f t="shared" si="10"/>
        <v>31</v>
      </c>
    </row>
    <row r="27" spans="1:28" ht="15.75" x14ac:dyDescent="0.25">
      <c r="A27" s="277" t="s">
        <v>63</v>
      </c>
      <c r="B27" s="32" t="s">
        <v>64</v>
      </c>
      <c r="C27" s="11">
        <v>5</v>
      </c>
      <c r="D27" s="12">
        <v>25</v>
      </c>
      <c r="E27" s="96" t="s">
        <v>155</v>
      </c>
      <c r="F27" s="33" t="s">
        <v>65</v>
      </c>
      <c r="G27" s="34" t="s">
        <v>64</v>
      </c>
      <c r="H27" s="11">
        <v>3</v>
      </c>
      <c r="I27" s="11">
        <v>0</v>
      </c>
      <c r="J27" s="11">
        <v>2</v>
      </c>
      <c r="K27" s="11">
        <v>0</v>
      </c>
      <c r="L27" s="11">
        <v>4</v>
      </c>
      <c r="M27" s="15">
        <f t="shared" si="9"/>
        <v>5</v>
      </c>
      <c r="N27" s="35" t="s">
        <v>66</v>
      </c>
      <c r="O27" s="36"/>
      <c r="P27" s="258" t="s">
        <v>113</v>
      </c>
      <c r="Q27" s="207">
        <v>1</v>
      </c>
      <c r="R27" s="208" t="s">
        <v>73</v>
      </c>
      <c r="S27" s="222" t="s">
        <v>151</v>
      </c>
      <c r="T27" s="223" t="s">
        <v>76</v>
      </c>
      <c r="U27" s="209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3">
        <f t="shared" ref="AB27:AB33" si="11">(V27+W27+X27+Y27)</f>
        <v>4</v>
      </c>
    </row>
    <row r="28" spans="1:28" x14ac:dyDescent="0.25">
      <c r="A28" s="277"/>
      <c r="B28" s="32" t="s">
        <v>64</v>
      </c>
      <c r="C28" s="11">
        <v>5</v>
      </c>
      <c r="D28" s="12">
        <v>26</v>
      </c>
      <c r="E28" s="96" t="s">
        <v>156</v>
      </c>
      <c r="F28" s="33" t="s">
        <v>67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258"/>
      <c r="Q28" s="207">
        <v>2</v>
      </c>
      <c r="R28" s="210" t="s">
        <v>20</v>
      </c>
      <c r="S28" s="96" t="s">
        <v>138</v>
      </c>
      <c r="T28" s="55" t="s">
        <v>35</v>
      </c>
      <c r="U28" s="57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3">
        <f t="shared" si="11"/>
        <v>5</v>
      </c>
    </row>
    <row r="29" spans="1:28" x14ac:dyDescent="0.25">
      <c r="A29" s="277"/>
      <c r="B29" s="32" t="s">
        <v>64</v>
      </c>
      <c r="C29" s="11">
        <v>5</v>
      </c>
      <c r="D29" s="12">
        <v>27</v>
      </c>
      <c r="E29" s="96" t="s">
        <v>157</v>
      </c>
      <c r="F29" s="33" t="s">
        <v>68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9"/>
        <v>3</v>
      </c>
      <c r="N29" s="35" t="s">
        <v>66</v>
      </c>
      <c r="O29" s="36"/>
      <c r="P29" s="258"/>
      <c r="Q29" s="207">
        <v>3</v>
      </c>
      <c r="R29" s="210" t="s">
        <v>20</v>
      </c>
      <c r="S29" s="96" t="s">
        <v>139</v>
      </c>
      <c r="T29" s="55" t="s">
        <v>40</v>
      </c>
      <c r="U29" s="57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3">
        <f t="shared" si="11"/>
        <v>5</v>
      </c>
    </row>
    <row r="30" spans="1:28" x14ac:dyDescent="0.25">
      <c r="A30" s="277"/>
      <c r="B30" s="32" t="s">
        <v>64</v>
      </c>
      <c r="C30" s="11">
        <v>6</v>
      </c>
      <c r="D30" s="12">
        <v>28</v>
      </c>
      <c r="E30" s="96" t="s">
        <v>269</v>
      </c>
      <c r="F30" s="33" t="s">
        <v>69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4</v>
      </c>
      <c r="M30" s="15">
        <f t="shared" si="9"/>
        <v>3</v>
      </c>
      <c r="N30" s="35" t="s">
        <v>66</v>
      </c>
      <c r="O30" s="36"/>
      <c r="P30" s="258"/>
      <c r="Q30" s="207">
        <v>4</v>
      </c>
      <c r="R30" s="214" t="s">
        <v>84</v>
      </c>
      <c r="S30" s="215" t="s">
        <v>154</v>
      </c>
      <c r="T30" s="59" t="s">
        <v>85</v>
      </c>
      <c r="U30" s="209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3">
        <f t="shared" si="11"/>
        <v>2</v>
      </c>
    </row>
    <row r="31" spans="1:28" x14ac:dyDescent="0.25">
      <c r="A31" s="277"/>
      <c r="B31" s="32" t="s">
        <v>64</v>
      </c>
      <c r="C31" s="11">
        <v>6</v>
      </c>
      <c r="D31" s="12">
        <v>29</v>
      </c>
      <c r="E31" s="96" t="s">
        <v>270</v>
      </c>
      <c r="F31" s="33" t="s">
        <v>70</v>
      </c>
      <c r="G31" s="34" t="s">
        <v>64</v>
      </c>
      <c r="H31" s="11">
        <v>3</v>
      </c>
      <c r="I31" s="11">
        <v>0</v>
      </c>
      <c r="J31" s="11">
        <v>2</v>
      </c>
      <c r="K31" s="11">
        <v>0</v>
      </c>
      <c r="L31" s="11">
        <v>3</v>
      </c>
      <c r="M31" s="15">
        <f t="shared" si="9"/>
        <v>5</v>
      </c>
      <c r="N31" s="35" t="s">
        <v>66</v>
      </c>
      <c r="O31" s="36"/>
      <c r="P31" s="258"/>
      <c r="Q31" s="207">
        <v>5</v>
      </c>
      <c r="R31" s="211" t="s">
        <v>44</v>
      </c>
      <c r="S31" s="96" t="s">
        <v>140</v>
      </c>
      <c r="T31" s="216" t="s">
        <v>261</v>
      </c>
      <c r="U31" s="87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3">
        <f t="shared" si="11"/>
        <v>5</v>
      </c>
    </row>
    <row r="32" spans="1:28" x14ac:dyDescent="0.25">
      <c r="A32" s="277"/>
      <c r="B32" s="32" t="s">
        <v>64</v>
      </c>
      <c r="C32" s="11">
        <v>6</v>
      </c>
      <c r="D32" s="12">
        <v>30</v>
      </c>
      <c r="E32" s="96" t="s">
        <v>271</v>
      </c>
      <c r="F32" s="33" t="s">
        <v>71</v>
      </c>
      <c r="G32" s="34" t="s">
        <v>64</v>
      </c>
      <c r="H32" s="11">
        <v>3</v>
      </c>
      <c r="I32" s="11">
        <v>0</v>
      </c>
      <c r="J32" s="11">
        <v>0</v>
      </c>
      <c r="K32" s="11">
        <v>0</v>
      </c>
      <c r="L32" s="11">
        <v>3</v>
      </c>
      <c r="M32" s="15">
        <f t="shared" si="9"/>
        <v>3</v>
      </c>
      <c r="N32" s="35" t="s">
        <v>66</v>
      </c>
      <c r="O32" s="36"/>
      <c r="P32" s="258"/>
      <c r="Q32" s="207"/>
      <c r="R32" s="208" t="s">
        <v>73</v>
      </c>
      <c r="S32" s="96" t="s">
        <v>287</v>
      </c>
      <c r="T32" s="216" t="s">
        <v>286</v>
      </c>
      <c r="U32" s="87" t="s">
        <v>75</v>
      </c>
      <c r="V32" s="183">
        <v>2</v>
      </c>
      <c r="W32" s="183">
        <v>0</v>
      </c>
      <c r="X32" s="183">
        <v>0</v>
      </c>
      <c r="Y32" s="183">
        <v>0</v>
      </c>
      <c r="Z32" s="183">
        <v>0</v>
      </c>
      <c r="AA32" s="217">
        <v>2</v>
      </c>
      <c r="AB32" s="53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9"/>
        <v>4</v>
      </c>
      <c r="N33" s="145"/>
      <c r="O33" s="147"/>
      <c r="P33" s="258"/>
      <c r="Q33" s="207">
        <v>6</v>
      </c>
      <c r="R33" s="212" t="s">
        <v>94</v>
      </c>
      <c r="S33" s="218" t="s">
        <v>150</v>
      </c>
      <c r="T33" s="59" t="s">
        <v>99</v>
      </c>
      <c r="U33" s="87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3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258"/>
      <c r="Q34" s="207">
        <v>6</v>
      </c>
      <c r="R34" s="96"/>
      <c r="S34" s="96"/>
      <c r="T34" s="261" t="s">
        <v>114</v>
      </c>
      <c r="U34" s="261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6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9"/>
        <v>4</v>
      </c>
      <c r="N35" s="11"/>
      <c r="O35" s="26"/>
      <c r="P35" s="258"/>
      <c r="Q35" s="219" t="s">
        <v>57</v>
      </c>
      <c r="R35" s="86" t="s">
        <v>53</v>
      </c>
      <c r="S35" s="111" t="s">
        <v>147</v>
      </c>
      <c r="T35" s="66" t="s">
        <v>58</v>
      </c>
      <c r="U35" s="87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9"/>
        <v>3</v>
      </c>
      <c r="N36" s="11"/>
      <c r="O36" s="26"/>
      <c r="P36" s="258"/>
      <c r="Q36" s="51" t="s">
        <v>109</v>
      </c>
      <c r="R36" s="51" t="s">
        <v>1</v>
      </c>
      <c r="S36" s="51" t="s">
        <v>124</v>
      </c>
      <c r="T36" s="205" t="s">
        <v>110</v>
      </c>
      <c r="U36" s="206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69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9"/>
        <v>2</v>
      </c>
      <c r="N37" s="11"/>
      <c r="O37" s="26"/>
      <c r="P37" s="258" t="s">
        <v>57</v>
      </c>
      <c r="Q37" s="55">
        <v>1</v>
      </c>
      <c r="R37" s="220" t="s">
        <v>64</v>
      </c>
      <c r="S37" s="96" t="s">
        <v>379</v>
      </c>
      <c r="T37" s="59" t="s">
        <v>65</v>
      </c>
      <c r="U37" s="209" t="s">
        <v>115</v>
      </c>
      <c r="V37" s="58">
        <v>3</v>
      </c>
      <c r="W37" s="58">
        <v>0</v>
      </c>
      <c r="X37" s="58">
        <v>2</v>
      </c>
      <c r="Y37" s="58">
        <v>0</v>
      </c>
      <c r="Z37" s="58">
        <v>0</v>
      </c>
      <c r="AA37" s="53">
        <f t="shared" ref="AA37:AA43" si="12">V37+W37+X37/2+Y37/4+Z37/2</f>
        <v>4</v>
      </c>
      <c r="AB37" s="53">
        <f t="shared" ref="AB37:AB43" si="13">(V37+W37+X37+Y37)</f>
        <v>5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9"/>
        <v>4</v>
      </c>
      <c r="N38" s="11"/>
      <c r="O38" s="26"/>
      <c r="P38" s="204"/>
      <c r="Q38" s="55">
        <v>2</v>
      </c>
      <c r="R38" s="220" t="s">
        <v>64</v>
      </c>
      <c r="S38" s="96" t="s">
        <v>380</v>
      </c>
      <c r="T38" s="59" t="s">
        <v>67</v>
      </c>
      <c r="U38" s="209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3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258" t="s">
        <v>116</v>
      </c>
      <c r="Q39" s="55">
        <v>3</v>
      </c>
      <c r="R39" s="220" t="s">
        <v>64</v>
      </c>
      <c r="S39" s="96" t="s">
        <v>381</v>
      </c>
      <c r="T39" s="59" t="s">
        <v>68</v>
      </c>
      <c r="U39" s="209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3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9"/>
        <v>2</v>
      </c>
      <c r="N40" s="11"/>
      <c r="O40" s="26"/>
      <c r="P40" s="258"/>
      <c r="Q40" s="55">
        <v>4</v>
      </c>
      <c r="R40" s="221" t="s">
        <v>88</v>
      </c>
      <c r="S40" s="96"/>
      <c r="T40" s="225" t="s">
        <v>386</v>
      </c>
      <c r="U40" s="209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3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9"/>
        <v>4</v>
      </c>
      <c r="N41" s="15"/>
      <c r="O41" s="16"/>
      <c r="P41" s="258"/>
      <c r="Q41" s="55">
        <v>5</v>
      </c>
      <c r="R41" s="211" t="s">
        <v>44</v>
      </c>
      <c r="S41" s="96" t="s">
        <v>142</v>
      </c>
      <c r="T41" s="66" t="s">
        <v>281</v>
      </c>
      <c r="U41" s="87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3">
        <f t="shared" si="13"/>
        <v>5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9"/>
        <v>4</v>
      </c>
      <c r="N42" s="15"/>
      <c r="O42" s="16"/>
      <c r="P42" s="258"/>
      <c r="Q42" s="55">
        <v>6</v>
      </c>
      <c r="R42" s="86" t="s">
        <v>53</v>
      </c>
      <c r="S42" s="126" t="s">
        <v>149</v>
      </c>
      <c r="T42" s="228" t="s">
        <v>388</v>
      </c>
      <c r="U42" s="87" t="s">
        <v>62</v>
      </c>
      <c r="V42" s="217">
        <v>0</v>
      </c>
      <c r="W42" s="217">
        <v>0</v>
      </c>
      <c r="X42" s="217">
        <v>4</v>
      </c>
      <c r="Y42" s="217">
        <v>0</v>
      </c>
      <c r="Z42" s="217">
        <v>0</v>
      </c>
      <c r="AA42" s="53">
        <f t="shared" si="12"/>
        <v>2</v>
      </c>
      <c r="AB42" s="53">
        <f t="shared" si="13"/>
        <v>4</v>
      </c>
    </row>
    <row r="43" spans="1:28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9"/>
        <v>4</v>
      </c>
      <c r="N43" s="11"/>
      <c r="O43" s="26"/>
      <c r="P43" s="258"/>
      <c r="Q43" s="55">
        <v>7</v>
      </c>
      <c r="R43" s="210" t="s">
        <v>20</v>
      </c>
      <c r="S43" s="96"/>
      <c r="T43" s="226" t="s">
        <v>387</v>
      </c>
      <c r="U43" s="87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3">
        <f t="shared" si="13"/>
        <v>4</v>
      </c>
    </row>
    <row r="44" spans="1:28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25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6</v>
      </c>
      <c r="Y44" s="60">
        <f>SUM(Y37:Y43)</f>
        <v>4</v>
      </c>
      <c r="Z44" s="60">
        <v>0</v>
      </c>
      <c r="AA44" s="60">
        <f>SUM(AA37:AA43)</f>
        <v>22</v>
      </c>
      <c r="AB44" s="60">
        <f>SUM(AB37:AB43)</f>
        <v>28</v>
      </c>
    </row>
    <row r="45" spans="1:28" ht="24.75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85" t="s">
        <v>108</v>
      </c>
      <c r="Q45" s="207">
        <v>1</v>
      </c>
      <c r="R45" s="210" t="s">
        <v>20</v>
      </c>
      <c r="S45" s="96" t="s">
        <v>265</v>
      </c>
      <c r="T45" s="55" t="s">
        <v>42</v>
      </c>
      <c r="U45" s="57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3">
        <f t="shared" ref="AB45:AB50" si="14">(V45+W45+X45+Y45)</f>
        <v>5</v>
      </c>
    </row>
    <row r="46" spans="1:28" x14ac:dyDescent="0.25">
      <c r="A46" s="274"/>
      <c r="B46" s="45" t="s">
        <v>94</v>
      </c>
      <c r="C46" s="46">
        <v>4</v>
      </c>
      <c r="D46" s="12">
        <v>42</v>
      </c>
      <c r="E46" s="140" t="s">
        <v>150</v>
      </c>
      <c r="F46" s="47" t="s">
        <v>99</v>
      </c>
      <c r="G46" s="48" t="s">
        <v>100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5"/>
      <c r="Q46" s="207">
        <v>2</v>
      </c>
      <c r="R46" s="211" t="s">
        <v>44</v>
      </c>
      <c r="S46" s="96" t="s">
        <v>141</v>
      </c>
      <c r="T46" s="55" t="s">
        <v>118</v>
      </c>
      <c r="U46" s="57" t="s">
        <v>51</v>
      </c>
      <c r="V46" s="21">
        <v>1</v>
      </c>
      <c r="W46" s="21">
        <v>0</v>
      </c>
      <c r="X46" s="53">
        <v>0</v>
      </c>
      <c r="Y46" s="53">
        <v>4</v>
      </c>
      <c r="Z46" s="53">
        <v>0</v>
      </c>
      <c r="AA46" s="53">
        <v>2</v>
      </c>
      <c r="AB46" s="53">
        <f t="shared" si="14"/>
        <v>5</v>
      </c>
    </row>
    <row r="47" spans="1:28" ht="26.25" thickBot="1" x14ac:dyDescent="0.3">
      <c r="A47" s="275" t="s">
        <v>101</v>
      </c>
      <c r="B47" s="276"/>
      <c r="C47" s="276"/>
      <c r="D47" s="276"/>
      <c r="E47" s="276"/>
      <c r="F47" s="276"/>
      <c r="G47" s="49"/>
      <c r="H47" s="49">
        <f t="shared" ref="H47:K47" si="15">SUM(H3:H46)</f>
        <v>87</v>
      </c>
      <c r="I47" s="49">
        <f t="shared" si="15"/>
        <v>4</v>
      </c>
      <c r="J47" s="49">
        <f t="shared" si="15"/>
        <v>42</v>
      </c>
      <c r="K47" s="49">
        <f t="shared" si="15"/>
        <v>60</v>
      </c>
      <c r="L47" s="49">
        <f>SUM(L3:L46)</f>
        <v>125</v>
      </c>
      <c r="M47" s="50">
        <f>SUM(M3:M46)</f>
        <v>195</v>
      </c>
      <c r="N47" s="11"/>
      <c r="O47" s="26"/>
      <c r="P47" s="85"/>
      <c r="Q47" s="207">
        <v>3</v>
      </c>
      <c r="R47" s="220" t="s">
        <v>64</v>
      </c>
      <c r="S47" s="96" t="s">
        <v>382</v>
      </c>
      <c r="T47" s="59" t="s">
        <v>69</v>
      </c>
      <c r="U47" s="209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3">
        <f t="shared" si="14"/>
        <v>5</v>
      </c>
    </row>
    <row r="48" spans="1:28" ht="36.950000000000003" customHeight="1" x14ac:dyDescent="0.25">
      <c r="P48" s="258" t="s">
        <v>119</v>
      </c>
      <c r="Q48" s="207">
        <v>4</v>
      </c>
      <c r="R48" s="220" t="s">
        <v>64</v>
      </c>
      <c r="S48" s="96" t="s">
        <v>383</v>
      </c>
      <c r="T48" s="59" t="s">
        <v>70</v>
      </c>
      <c r="U48" s="209" t="s">
        <v>115</v>
      </c>
      <c r="V48" s="58">
        <v>3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3</v>
      </c>
      <c r="AB48" s="53">
        <f t="shared" si="14"/>
        <v>3</v>
      </c>
    </row>
    <row r="49" spans="16:28" ht="27" customHeight="1" x14ac:dyDescent="0.25">
      <c r="P49" s="258"/>
      <c r="Q49" s="207">
        <v>5</v>
      </c>
      <c r="R49" s="220" t="s">
        <v>64</v>
      </c>
      <c r="S49" s="96" t="s">
        <v>384</v>
      </c>
      <c r="T49" s="59" t="s">
        <v>120</v>
      </c>
      <c r="U49" s="209" t="s">
        <v>115</v>
      </c>
      <c r="V49" s="58">
        <v>3</v>
      </c>
      <c r="W49" s="58">
        <v>0</v>
      </c>
      <c r="X49" s="58">
        <v>0</v>
      </c>
      <c r="Y49" s="58">
        <v>0</v>
      </c>
      <c r="Z49" s="58">
        <v>0</v>
      </c>
      <c r="AA49" s="53">
        <f>V49+W49+X49/2+Y49/4+Z49/2</f>
        <v>3</v>
      </c>
      <c r="AB49" s="53">
        <f t="shared" si="14"/>
        <v>3</v>
      </c>
    </row>
    <row r="50" spans="16:28" x14ac:dyDescent="0.25">
      <c r="P50" s="258"/>
      <c r="Q50" s="219">
        <v>6</v>
      </c>
      <c r="R50" s="221" t="s">
        <v>88</v>
      </c>
      <c r="S50" s="96"/>
      <c r="T50" s="227" t="s">
        <v>410</v>
      </c>
      <c r="U50" s="209" t="s">
        <v>263</v>
      </c>
      <c r="V50" s="58">
        <v>4</v>
      </c>
      <c r="W50" s="58">
        <v>0</v>
      </c>
      <c r="X50" s="58">
        <v>0</v>
      </c>
      <c r="Y50" s="58">
        <v>0</v>
      </c>
      <c r="Z50" s="58">
        <v>0</v>
      </c>
      <c r="AA50" s="53">
        <f>V50+W50+X50/2+Y50/4+Z50/2</f>
        <v>4</v>
      </c>
      <c r="AB50" s="53">
        <f t="shared" si="14"/>
        <v>4</v>
      </c>
    </row>
    <row r="51" spans="16:28" x14ac:dyDescent="0.25">
      <c r="P51" s="258"/>
      <c r="Q51" s="259" t="s">
        <v>121</v>
      </c>
      <c r="R51" s="259"/>
      <c r="S51" s="259"/>
      <c r="T51" s="259"/>
      <c r="U51" s="259"/>
      <c r="V51" s="60">
        <f>SUM(V45:V50)</f>
        <v>17</v>
      </c>
      <c r="W51" s="60">
        <f t="shared" ref="W51:AB51" si="16">SUM(W45:W50)</f>
        <v>0</v>
      </c>
      <c r="X51" s="60">
        <f t="shared" si="16"/>
        <v>4</v>
      </c>
      <c r="Y51" s="60">
        <f t="shared" si="16"/>
        <v>4</v>
      </c>
      <c r="Z51" s="60">
        <f t="shared" si="16"/>
        <v>0</v>
      </c>
      <c r="AA51" s="60">
        <f t="shared" si="16"/>
        <v>20</v>
      </c>
      <c r="AB51" s="60">
        <f t="shared" si="16"/>
        <v>25</v>
      </c>
    </row>
    <row r="52" spans="16:28" ht="15.75" x14ac:dyDescent="0.25">
      <c r="P52" s="258"/>
      <c r="Q52" s="85" t="s">
        <v>59</v>
      </c>
      <c r="R52" s="86" t="s">
        <v>53</v>
      </c>
      <c r="S52" s="111" t="s">
        <v>148</v>
      </c>
      <c r="T52" s="66" t="s">
        <v>60</v>
      </c>
      <c r="U52" s="87"/>
      <c r="V52" s="58">
        <v>0</v>
      </c>
      <c r="W52" s="58">
        <v>0</v>
      </c>
      <c r="X52" s="58">
        <v>0</v>
      </c>
      <c r="Y52" s="58">
        <v>8</v>
      </c>
      <c r="Z52" s="58">
        <v>0</v>
      </c>
      <c r="AA52" s="53">
        <f>V52+W52+X52/2+Y52/4+Z52/2</f>
        <v>2</v>
      </c>
      <c r="AB52" s="53">
        <f>V52+W52+X52+Y52</f>
        <v>8</v>
      </c>
    </row>
    <row r="53" spans="16:28" x14ac:dyDescent="0.25">
      <c r="P53" s="260" t="s">
        <v>122</v>
      </c>
      <c r="Q53" s="260"/>
      <c r="R53" s="260"/>
      <c r="S53" s="260"/>
      <c r="T53" s="260"/>
      <c r="U53" s="260"/>
      <c r="V53" s="219">
        <f t="shared" ref="V53:AB53" si="17">SUM(V8,V16:V17,V26,V34:V35,V44,V51:V52)</f>
        <v>83</v>
      </c>
      <c r="W53" s="219">
        <f t="shared" si="17"/>
        <v>6</v>
      </c>
      <c r="X53" s="219">
        <f t="shared" si="17"/>
        <v>40</v>
      </c>
      <c r="Y53" s="219">
        <f t="shared" si="17"/>
        <v>56</v>
      </c>
      <c r="Z53" s="219">
        <f t="shared" si="17"/>
        <v>0</v>
      </c>
      <c r="AA53" s="219">
        <f t="shared" si="17"/>
        <v>125</v>
      </c>
      <c r="AB53" s="219">
        <f t="shared" si="17"/>
        <v>195</v>
      </c>
    </row>
  </sheetData>
  <mergeCells count="36">
    <mergeCell ref="P2:P8"/>
    <mergeCell ref="Q8:U8"/>
    <mergeCell ref="P9:P16"/>
    <mergeCell ref="Q16:U16"/>
    <mergeCell ref="Q26:U26"/>
    <mergeCell ref="B1:O1"/>
    <mergeCell ref="A3:A4"/>
    <mergeCell ref="A5:A16"/>
    <mergeCell ref="A17:A20"/>
    <mergeCell ref="A23:A26"/>
    <mergeCell ref="A33:A38"/>
    <mergeCell ref="A41:A43"/>
    <mergeCell ref="A44:A46"/>
    <mergeCell ref="A47:F47"/>
    <mergeCell ref="A27:A32"/>
    <mergeCell ref="D33:D34"/>
    <mergeCell ref="E33:E34"/>
    <mergeCell ref="F33:F34"/>
    <mergeCell ref="B33:B34"/>
    <mergeCell ref="L33:L34"/>
    <mergeCell ref="M33:M34"/>
    <mergeCell ref="C33:C34"/>
    <mergeCell ref="G33:G34"/>
    <mergeCell ref="H33:H34"/>
    <mergeCell ref="I33:I34"/>
    <mergeCell ref="J33:J34"/>
    <mergeCell ref="K33:K34"/>
    <mergeCell ref="P48:P52"/>
    <mergeCell ref="Q51:U51"/>
    <mergeCell ref="P53:U53"/>
    <mergeCell ref="P19:P26"/>
    <mergeCell ref="P27:P35"/>
    <mergeCell ref="T34:U34"/>
    <mergeCell ref="P36:P37"/>
    <mergeCell ref="P39:P44"/>
    <mergeCell ref="Q44:U44"/>
  </mergeCells>
  <phoneticPr fontId="3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315C-D0D4-43E2-AD93-9709E66E8376}">
  <dimension ref="A1:AB60"/>
  <sheetViews>
    <sheetView topLeftCell="A40" workbookViewId="0">
      <selection activeCell="E47" sqref="E47:E50"/>
    </sheetView>
  </sheetViews>
  <sheetFormatPr defaultRowHeight="15" x14ac:dyDescent="0.25"/>
  <cols>
    <col min="20" max="20" width="44.1406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5.75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15.75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5.5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1.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1.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31.5" x14ac:dyDescent="0.25">
      <c r="A23" s="294"/>
      <c r="B23" s="29" t="s">
        <v>53</v>
      </c>
      <c r="C23" s="30"/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1.5" x14ac:dyDescent="0.25">
      <c r="A24" s="294"/>
      <c r="B24" s="29" t="s">
        <v>53</v>
      </c>
      <c r="C24" s="30" t="s">
        <v>57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/>
      <c r="D25" s="12"/>
      <c r="E25" s="135"/>
      <c r="F25" s="19" t="s">
        <v>302</v>
      </c>
      <c r="G25" s="25"/>
      <c r="H25" s="58">
        <v>0</v>
      </c>
      <c r="I25" s="58">
        <v>0</v>
      </c>
      <c r="J25" s="58">
        <v>0</v>
      </c>
      <c r="K25" s="58">
        <v>40</v>
      </c>
      <c r="L25" s="58">
        <v>10</v>
      </c>
      <c r="M25" s="53">
        <v>40</v>
      </c>
      <c r="N25" s="16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 t="s">
        <v>53</v>
      </c>
      <c r="C26" s="30" t="s">
        <v>59</v>
      </c>
      <c r="D26" s="12"/>
      <c r="E26" s="135"/>
      <c r="F26" s="19" t="s">
        <v>303</v>
      </c>
      <c r="G26" s="25"/>
      <c r="H26" s="58">
        <v>0</v>
      </c>
      <c r="I26" s="58">
        <v>0</v>
      </c>
      <c r="J26" s="58">
        <v>0</v>
      </c>
      <c r="K26" s="58">
        <v>40</v>
      </c>
      <c r="L26" s="58">
        <v>10</v>
      </c>
      <c r="M26" s="53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38.25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38.25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38.25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38.25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2</v>
      </c>
      <c r="K32" s="11">
        <v>0</v>
      </c>
      <c r="L32" s="11">
        <v>3</v>
      </c>
      <c r="M32" s="15">
        <f t="shared" si="10"/>
        <v>5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8.2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3" si="12">V37+W37+X37/2+Y37/4+Z37/2</f>
        <v>3</v>
      </c>
      <c r="AB37" s="54">
        <f t="shared" ref="AB37:AB43" si="13">(V37+W37+X37+Y37)</f>
        <v>3</v>
      </c>
    </row>
    <row r="38" spans="1:28" ht="38.2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38.2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4</v>
      </c>
      <c r="Y44" s="60">
        <f>SUM(Y37:Y43)</f>
        <v>4</v>
      </c>
      <c r="Z44" s="60">
        <v>0</v>
      </c>
      <c r="AA44" s="60">
        <f>SUM(AA37:AA43)</f>
        <v>21</v>
      </c>
      <c r="AB44" s="61">
        <f>SUM(AB37:AB43)</f>
        <v>26</v>
      </c>
    </row>
    <row r="45" spans="1:28" ht="24.75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48" si="14">(V45+W45+X45+Y45)</f>
        <v>5</v>
      </c>
    </row>
    <row r="46" spans="1:28" ht="38.25" x14ac:dyDescent="0.25">
      <c r="A46" s="274"/>
      <c r="B46" s="45" t="s">
        <v>94</v>
      </c>
      <c r="C46" s="46">
        <v>4</v>
      </c>
      <c r="D46" s="12">
        <v>42</v>
      </c>
      <c r="E46" s="140" t="s">
        <v>150</v>
      </c>
      <c r="F46" s="47" t="s">
        <v>99</v>
      </c>
      <c r="G46" s="48" t="s">
        <v>100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3</v>
      </c>
      <c r="R46" s="104" t="s">
        <v>64</v>
      </c>
      <c r="S46" s="96" t="s">
        <v>158</v>
      </c>
      <c r="T46" s="59" t="s">
        <v>69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4"/>
        <v>5</v>
      </c>
    </row>
    <row r="47" spans="1:28" ht="38.25" x14ac:dyDescent="0.25">
      <c r="A47" s="313" t="s">
        <v>319</v>
      </c>
      <c r="B47" s="159" t="s">
        <v>292</v>
      </c>
      <c r="C47" s="153">
        <v>7</v>
      </c>
      <c r="D47" s="12">
        <v>45</v>
      </c>
      <c r="E47" s="115" t="s">
        <v>320</v>
      </c>
      <c r="F47" s="163" t="s">
        <v>321</v>
      </c>
      <c r="G47" s="155">
        <v>0</v>
      </c>
      <c r="H47" s="155">
        <v>0</v>
      </c>
      <c r="I47" s="155">
        <v>2</v>
      </c>
      <c r="J47" s="155">
        <v>4</v>
      </c>
      <c r="K47" s="155">
        <v>4</v>
      </c>
      <c r="L47" s="155">
        <v>4</v>
      </c>
      <c r="M47" s="155">
        <v>6</v>
      </c>
      <c r="N47" s="150"/>
      <c r="O47" s="151"/>
      <c r="P47" s="296" t="s">
        <v>119</v>
      </c>
      <c r="Q47" s="35">
        <v>4</v>
      </c>
      <c r="R47" s="104" t="s">
        <v>64</v>
      </c>
      <c r="S47" s="96" t="s">
        <v>159</v>
      </c>
      <c r="T47" s="59" t="s">
        <v>70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313"/>
      <c r="B48" s="159" t="s">
        <v>292</v>
      </c>
      <c r="C48" s="153">
        <v>7</v>
      </c>
      <c r="D48" s="12">
        <v>46</v>
      </c>
      <c r="E48" s="115" t="s">
        <v>322</v>
      </c>
      <c r="F48" s="163" t="s">
        <v>321</v>
      </c>
      <c r="G48" s="155">
        <v>0</v>
      </c>
      <c r="H48" s="155">
        <v>0</v>
      </c>
      <c r="I48" s="155">
        <v>2</v>
      </c>
      <c r="J48" s="155">
        <v>4</v>
      </c>
      <c r="K48" s="155">
        <v>4</v>
      </c>
      <c r="L48" s="155">
        <v>4</v>
      </c>
      <c r="M48" s="155">
        <v>6</v>
      </c>
      <c r="P48" s="296"/>
      <c r="Q48" s="78">
        <v>5</v>
      </c>
      <c r="R48" s="105" t="s">
        <v>88</v>
      </c>
      <c r="S48" s="96"/>
      <c r="T48" s="59" t="s">
        <v>262</v>
      </c>
      <c r="U48" s="34" t="s">
        <v>263</v>
      </c>
      <c r="V48" s="58">
        <v>4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4</v>
      </c>
    </row>
    <row r="49" spans="1:28" x14ac:dyDescent="0.25">
      <c r="A49" s="313"/>
      <c r="B49" s="159" t="s">
        <v>292</v>
      </c>
      <c r="C49" s="153">
        <v>8</v>
      </c>
      <c r="D49" s="12">
        <v>47</v>
      </c>
      <c r="E49" s="115" t="s">
        <v>323</v>
      </c>
      <c r="F49" s="163" t="s">
        <v>321</v>
      </c>
      <c r="G49" s="155">
        <v>0</v>
      </c>
      <c r="H49" s="155">
        <v>0</v>
      </c>
      <c r="I49" s="155">
        <v>2</v>
      </c>
      <c r="J49" s="155">
        <v>4</v>
      </c>
      <c r="K49" s="155">
        <v>4</v>
      </c>
      <c r="L49" s="155">
        <v>4</v>
      </c>
      <c r="M49" s="155">
        <v>6</v>
      </c>
      <c r="P49" s="296"/>
      <c r="Q49" s="311" t="s">
        <v>121</v>
      </c>
      <c r="R49" s="311"/>
      <c r="S49" s="311"/>
      <c r="T49" s="311"/>
      <c r="U49" s="311"/>
      <c r="V49" s="84">
        <f t="shared" ref="V49:AB49" si="15">SUM(V45:V48)</f>
        <v>13</v>
      </c>
      <c r="W49" s="84">
        <f t="shared" si="15"/>
        <v>0</v>
      </c>
      <c r="X49" s="84">
        <f t="shared" si="15"/>
        <v>6</v>
      </c>
      <c r="Y49" s="84">
        <f t="shared" si="15"/>
        <v>0</v>
      </c>
      <c r="Z49" s="84">
        <f t="shared" si="15"/>
        <v>0</v>
      </c>
      <c r="AA49" s="84">
        <f t="shared" si="15"/>
        <v>16</v>
      </c>
      <c r="AB49" s="84">
        <f t="shared" si="15"/>
        <v>19</v>
      </c>
    </row>
    <row r="50" spans="1:28" ht="15.75" x14ac:dyDescent="0.25">
      <c r="A50" s="313"/>
      <c r="B50" s="159" t="s">
        <v>292</v>
      </c>
      <c r="C50" s="153">
        <v>8</v>
      </c>
      <c r="D50" s="12">
        <v>48</v>
      </c>
      <c r="E50" s="115" t="s">
        <v>324</v>
      </c>
      <c r="F50" s="163" t="s">
        <v>321</v>
      </c>
      <c r="G50" s="155">
        <v>0</v>
      </c>
      <c r="H50" s="155">
        <v>0</v>
      </c>
      <c r="I50" s="155">
        <v>2</v>
      </c>
      <c r="J50" s="155">
        <v>4</v>
      </c>
      <c r="K50" s="155">
        <v>4</v>
      </c>
      <c r="L50" s="155">
        <v>4</v>
      </c>
      <c r="M50" s="155">
        <v>6</v>
      </c>
      <c r="P50" s="296"/>
      <c r="Q50" s="85" t="s">
        <v>59</v>
      </c>
      <c r="R50" s="86" t="s">
        <v>53</v>
      </c>
      <c r="S50" s="111" t="s">
        <v>148</v>
      </c>
      <c r="T50" s="66" t="s">
        <v>60</v>
      </c>
      <c r="U50" s="87"/>
      <c r="V50" s="58">
        <v>0</v>
      </c>
      <c r="W50" s="58">
        <v>0</v>
      </c>
      <c r="X50" s="58">
        <v>0</v>
      </c>
      <c r="Y50" s="58">
        <v>8</v>
      </c>
      <c r="Z50" s="58">
        <v>0</v>
      </c>
      <c r="AA50" s="53">
        <f>V50+W50+X50/2+Y50/4+Z50/2</f>
        <v>2</v>
      </c>
      <c r="AB50" s="53">
        <f>V50+W50+X50+Y50</f>
        <v>8</v>
      </c>
    </row>
    <row r="51" spans="1:28" x14ac:dyDescent="0.25">
      <c r="A51" s="310" t="s">
        <v>308</v>
      </c>
      <c r="B51" s="310"/>
      <c r="C51" s="310"/>
      <c r="D51" s="310"/>
      <c r="E51" s="310"/>
      <c r="F51" s="310"/>
      <c r="G51">
        <f t="shared" ref="G51:K51" si="16">SUM( G3:G50)</f>
        <v>0</v>
      </c>
      <c r="H51">
        <f t="shared" si="16"/>
        <v>90</v>
      </c>
      <c r="I51">
        <f t="shared" si="16"/>
        <v>12</v>
      </c>
      <c r="J51">
        <f t="shared" si="16"/>
        <v>58</v>
      </c>
      <c r="K51">
        <f t="shared" si="16"/>
        <v>152</v>
      </c>
      <c r="L51">
        <f>SUM( L3:L50)</f>
        <v>160</v>
      </c>
      <c r="M51">
        <f>SUM( M3:M50)</f>
        <v>299</v>
      </c>
      <c r="P51" s="296" t="s">
        <v>119</v>
      </c>
      <c r="Q51" s="79" t="s">
        <v>109</v>
      </c>
      <c r="R51" s="65" t="s">
        <v>1</v>
      </c>
      <c r="S51" s="156" t="s">
        <v>260</v>
      </c>
      <c r="T51" s="68" t="s">
        <v>304</v>
      </c>
      <c r="U51" s="69" t="s">
        <v>305</v>
      </c>
      <c r="V51" s="69" t="s">
        <v>6</v>
      </c>
      <c r="W51" s="69" t="s">
        <v>7</v>
      </c>
      <c r="X51" s="69" t="s">
        <v>8</v>
      </c>
      <c r="Y51" s="69" t="s">
        <v>9</v>
      </c>
      <c r="Z51" s="69" t="s">
        <v>10</v>
      </c>
      <c r="AA51" s="157" t="s">
        <v>102</v>
      </c>
      <c r="AB51" s="162" t="s">
        <v>12</v>
      </c>
    </row>
    <row r="52" spans="1:28" ht="26.25" x14ac:dyDescent="0.25">
      <c r="P52" s="296"/>
      <c r="Q52" s="158">
        <v>1</v>
      </c>
      <c r="R52" s="159" t="s">
        <v>292</v>
      </c>
      <c r="S52" s="154"/>
      <c r="T52" s="174" t="s">
        <v>320</v>
      </c>
      <c r="U52" s="155" t="s">
        <v>334</v>
      </c>
      <c r="V52" s="155">
        <v>2</v>
      </c>
      <c r="W52" s="155">
        <v>0</v>
      </c>
      <c r="X52" s="155">
        <v>2</v>
      </c>
      <c r="Y52" s="155">
        <v>0</v>
      </c>
      <c r="Z52" s="155">
        <v>0</v>
      </c>
      <c r="AA52" s="155">
        <v>4</v>
      </c>
      <c r="AB52" s="160">
        <v>5</v>
      </c>
    </row>
    <row r="53" spans="1:28" x14ac:dyDescent="0.25">
      <c r="P53" s="296"/>
      <c r="Q53" s="158">
        <v>2</v>
      </c>
      <c r="R53" s="159" t="s">
        <v>292</v>
      </c>
      <c r="S53" s="154"/>
      <c r="T53" s="115" t="s">
        <v>322</v>
      </c>
      <c r="U53" s="155" t="s">
        <v>335</v>
      </c>
      <c r="V53" s="155">
        <v>2</v>
      </c>
      <c r="W53" s="155">
        <v>0</v>
      </c>
      <c r="X53" s="155">
        <v>2</v>
      </c>
      <c r="Y53" s="155">
        <v>0</v>
      </c>
      <c r="Z53" s="155">
        <v>0</v>
      </c>
      <c r="AA53" s="155">
        <v>4</v>
      </c>
      <c r="AB53" s="160">
        <v>5</v>
      </c>
    </row>
    <row r="54" spans="1:28" x14ac:dyDescent="0.25">
      <c r="P54" s="296"/>
      <c r="Q54" s="158">
        <v>3</v>
      </c>
      <c r="R54" s="29" t="s">
        <v>53</v>
      </c>
      <c r="S54" s="19" t="s">
        <v>301</v>
      </c>
      <c r="T54" s="19" t="s">
        <v>301</v>
      </c>
      <c r="U54" s="58" t="s">
        <v>302</v>
      </c>
      <c r="V54" s="58">
        <v>0</v>
      </c>
      <c r="W54" s="58">
        <v>0</v>
      </c>
      <c r="X54" s="58">
        <v>0</v>
      </c>
      <c r="Y54" s="58">
        <v>40</v>
      </c>
      <c r="Z54" s="58">
        <v>0</v>
      </c>
      <c r="AA54" s="53">
        <v>10</v>
      </c>
      <c r="AB54" s="161">
        <f>V54+W54+X54+Y54</f>
        <v>40</v>
      </c>
    </row>
    <row r="55" spans="1:28" x14ac:dyDescent="0.25">
      <c r="P55" s="296"/>
      <c r="Q55" s="79" t="s">
        <v>109</v>
      </c>
      <c r="R55" s="65" t="s">
        <v>1</v>
      </c>
      <c r="S55" s="156" t="s">
        <v>110</v>
      </c>
      <c r="T55" s="156" t="s">
        <v>110</v>
      </c>
      <c r="U55" s="69" t="s">
        <v>336</v>
      </c>
      <c r="V55" s="69" t="s">
        <v>6</v>
      </c>
      <c r="W55" s="69" t="s">
        <v>7</v>
      </c>
      <c r="X55" s="69" t="s">
        <v>8</v>
      </c>
      <c r="Y55" s="69" t="s">
        <v>9</v>
      </c>
      <c r="Z55" s="69" t="s">
        <v>10</v>
      </c>
      <c r="AA55" s="69" t="s">
        <v>11</v>
      </c>
      <c r="AB55" s="157" t="s">
        <v>12</v>
      </c>
    </row>
    <row r="56" spans="1:28" x14ac:dyDescent="0.25">
      <c r="P56" s="296" t="s">
        <v>119</v>
      </c>
      <c r="Q56" s="158">
        <v>1</v>
      </c>
      <c r="R56" s="159" t="s">
        <v>292</v>
      </c>
      <c r="S56" s="154"/>
      <c r="T56" s="115" t="s">
        <v>323</v>
      </c>
      <c r="U56" s="155" t="s">
        <v>337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2</v>
      </c>
      <c r="R57" s="159" t="s">
        <v>292</v>
      </c>
      <c r="S57" s="154"/>
      <c r="T57" s="115" t="s">
        <v>324</v>
      </c>
      <c r="U57" s="155"/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296"/>
      <c r="Q58" s="158">
        <v>3</v>
      </c>
      <c r="R58" s="29" t="s">
        <v>53</v>
      </c>
      <c r="S58" s="19" t="s">
        <v>303</v>
      </c>
      <c r="T58" s="19" t="s">
        <v>303</v>
      </c>
      <c r="U58" s="58" t="s">
        <v>303</v>
      </c>
      <c r="V58" s="58">
        <v>0</v>
      </c>
      <c r="W58" s="58">
        <v>0</v>
      </c>
      <c r="X58" s="58">
        <v>0</v>
      </c>
      <c r="Y58" s="58">
        <v>40</v>
      </c>
      <c r="Z58" s="58">
        <v>0</v>
      </c>
      <c r="AA58" s="53">
        <v>10</v>
      </c>
      <c r="AB58" s="161">
        <f>V58+W58+X58+Y58</f>
        <v>40</v>
      </c>
    </row>
    <row r="59" spans="1:28" x14ac:dyDescent="0.25">
      <c r="P59" s="296"/>
      <c r="Q59" s="308" t="s">
        <v>306</v>
      </c>
      <c r="R59" s="309"/>
      <c r="S59" s="309"/>
      <c r="T59" s="309"/>
      <c r="U59" s="1"/>
      <c r="V59" s="1">
        <f t="shared" ref="V59:Z59" si="17">SUM(V8,V16:V17,V26,V34:V35,V44,V49:V50,V52:V54,V56:V58)</f>
        <v>91</v>
      </c>
      <c r="W59" s="1">
        <f t="shared" si="17"/>
        <v>6</v>
      </c>
      <c r="X59" s="1">
        <f t="shared" si="17"/>
        <v>48</v>
      </c>
      <c r="Y59" s="1">
        <f t="shared" si="17"/>
        <v>132</v>
      </c>
      <c r="Z59" s="1">
        <f t="shared" si="17"/>
        <v>0</v>
      </c>
      <c r="AA59" s="1">
        <f>SUM(AA8,AA16:AA17,AA26,AA34:AA35,AA44,AA49:AA50,AA52:AA54,AA56:AA58)</f>
        <v>160</v>
      </c>
      <c r="AB59" s="1">
        <f>SUM(AB8,AB16:AB17,AB26,AB34:AB35,AB44,AB49:AB50,AB52:AB54,AB56:AB58)</f>
        <v>291</v>
      </c>
    </row>
    <row r="60" spans="1:28" x14ac:dyDescent="0.25">
      <c r="P60" s="296"/>
    </row>
  </sheetData>
  <mergeCells count="39">
    <mergeCell ref="A51:F51"/>
    <mergeCell ref="P51:P55"/>
    <mergeCell ref="P56:P60"/>
    <mergeCell ref="Q59:T59"/>
    <mergeCell ref="A41:A43"/>
    <mergeCell ref="A44:A46"/>
    <mergeCell ref="Q44:U44"/>
    <mergeCell ref="A47:A50"/>
    <mergeCell ref="P47:P50"/>
    <mergeCell ref="Q49:U49"/>
    <mergeCell ref="P39:P44"/>
    <mergeCell ref="K33:K34"/>
    <mergeCell ref="L33:L34"/>
    <mergeCell ref="M33:M34"/>
    <mergeCell ref="T34:U34"/>
    <mergeCell ref="P36:P37"/>
    <mergeCell ref="J33:J34"/>
    <mergeCell ref="A17:A20"/>
    <mergeCell ref="P19:P26"/>
    <mergeCell ref="A22:A27"/>
    <mergeCell ref="Q26:U26"/>
    <mergeCell ref="P27:P35"/>
    <mergeCell ref="A28:A32"/>
    <mergeCell ref="A33:A38"/>
    <mergeCell ref="B33:B34"/>
    <mergeCell ref="C33:C34"/>
    <mergeCell ref="D33:D34"/>
    <mergeCell ref="E33:E34"/>
    <mergeCell ref="F33:F34"/>
    <mergeCell ref="G33:G34"/>
    <mergeCell ref="H33:H34"/>
    <mergeCell ref="I33:I34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410C-EDAE-4D39-BA8E-EC6216E08E64}">
  <dimension ref="A1:AB67"/>
  <sheetViews>
    <sheetView topLeftCell="A44" workbookViewId="0">
      <selection activeCell="A47" sqref="A47:M50"/>
    </sheetView>
  </sheetViews>
  <sheetFormatPr defaultRowHeight="15" x14ac:dyDescent="0.25"/>
  <sheetData>
    <row r="1" spans="1:28" ht="30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51.75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51.75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102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1.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1.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31.5" x14ac:dyDescent="0.25">
      <c r="A23" s="294"/>
      <c r="B23" s="29" t="s">
        <v>53</v>
      </c>
      <c r="C23" s="30"/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1.5" x14ac:dyDescent="0.25">
      <c r="A24" s="294"/>
      <c r="B24" s="29" t="s">
        <v>53</v>
      </c>
      <c r="C24" s="30" t="s">
        <v>57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/>
      <c r="D25" s="12"/>
      <c r="E25" s="135"/>
      <c r="F25" s="19" t="s">
        <v>302</v>
      </c>
      <c r="G25" s="25"/>
      <c r="H25" s="58">
        <v>0</v>
      </c>
      <c r="I25" s="58">
        <v>0</v>
      </c>
      <c r="J25" s="58">
        <v>0</v>
      </c>
      <c r="K25" s="58">
        <v>40</v>
      </c>
      <c r="L25" s="58">
        <v>10</v>
      </c>
      <c r="M25" s="53">
        <v>40</v>
      </c>
      <c r="N25" s="16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 t="s">
        <v>53</v>
      </c>
      <c r="C26" s="30" t="s">
        <v>59</v>
      </c>
      <c r="D26" s="12"/>
      <c r="E26" s="135"/>
      <c r="F26" s="19" t="s">
        <v>303</v>
      </c>
      <c r="G26" s="25"/>
      <c r="H26" s="58">
        <v>0</v>
      </c>
      <c r="I26" s="58">
        <v>0</v>
      </c>
      <c r="J26" s="58">
        <v>0</v>
      </c>
      <c r="K26" s="58">
        <v>40</v>
      </c>
      <c r="L26" s="58">
        <v>10</v>
      </c>
      <c r="M26" s="53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38.25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38.25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38.25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38.25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2</v>
      </c>
      <c r="K32" s="11">
        <v>0</v>
      </c>
      <c r="L32" s="11">
        <v>3</v>
      </c>
      <c r="M32" s="15">
        <f t="shared" si="10"/>
        <v>5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8.2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3" si="12">V37+W37+X37/2+Y37/4+Z37/2</f>
        <v>3</v>
      </c>
      <c r="AB37" s="54">
        <f t="shared" ref="AB37:AB43" si="13">(V37+W37+X37+Y37)</f>
        <v>3</v>
      </c>
    </row>
    <row r="38" spans="1:28" ht="38.2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38.2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4</v>
      </c>
      <c r="Y44" s="60">
        <f>SUM(Y37:Y43)</f>
        <v>4</v>
      </c>
      <c r="Z44" s="60">
        <v>0</v>
      </c>
      <c r="AA44" s="60">
        <f>SUM(AA37:AA43)</f>
        <v>21</v>
      </c>
      <c r="AB44" s="61">
        <f>SUM(AB37:AB43)</f>
        <v>26</v>
      </c>
    </row>
    <row r="45" spans="1:28" ht="24.75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48" si="14">(V45+W45+X45+Y45)</f>
        <v>5</v>
      </c>
    </row>
    <row r="46" spans="1:28" ht="38.25" x14ac:dyDescent="0.25">
      <c r="A46" s="274"/>
      <c r="B46" s="45" t="s">
        <v>94</v>
      </c>
      <c r="C46" s="46">
        <v>4</v>
      </c>
      <c r="D46" s="12">
        <v>42</v>
      </c>
      <c r="E46" s="140" t="s">
        <v>150</v>
      </c>
      <c r="F46" s="47" t="s">
        <v>99</v>
      </c>
      <c r="G46" s="48" t="s">
        <v>100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3</v>
      </c>
      <c r="R46" s="104" t="s">
        <v>64</v>
      </c>
      <c r="S46" s="96" t="s">
        <v>158</v>
      </c>
      <c r="T46" s="59" t="s">
        <v>69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4"/>
        <v>5</v>
      </c>
    </row>
    <row r="47" spans="1:28" ht="38.25" x14ac:dyDescent="0.25">
      <c r="A47" s="320" t="s">
        <v>325</v>
      </c>
      <c r="B47" s="169" t="s">
        <v>326</v>
      </c>
      <c r="C47" s="153">
        <v>7</v>
      </c>
      <c r="D47" s="12">
        <v>45</v>
      </c>
      <c r="E47" s="170" t="s">
        <v>327</v>
      </c>
      <c r="F47" s="163" t="s">
        <v>312</v>
      </c>
      <c r="G47" s="155">
        <v>2</v>
      </c>
      <c r="H47" s="155">
        <v>0</v>
      </c>
      <c r="I47" s="155">
        <v>2</v>
      </c>
      <c r="J47" s="155">
        <v>0</v>
      </c>
      <c r="K47" s="155">
        <v>0</v>
      </c>
      <c r="L47" s="155">
        <v>4</v>
      </c>
      <c r="M47" s="155">
        <v>5</v>
      </c>
      <c r="N47" s="150"/>
      <c r="O47" s="151"/>
      <c r="P47" s="296" t="s">
        <v>119</v>
      </c>
      <c r="Q47" s="35">
        <v>4</v>
      </c>
      <c r="R47" s="104" t="s">
        <v>64</v>
      </c>
      <c r="S47" s="96" t="s">
        <v>159</v>
      </c>
      <c r="T47" s="59" t="s">
        <v>70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320"/>
      <c r="B48" s="169" t="s">
        <v>326</v>
      </c>
      <c r="C48" s="153">
        <v>7</v>
      </c>
      <c r="D48" s="12">
        <v>46</v>
      </c>
      <c r="E48" s="171" t="s">
        <v>328</v>
      </c>
      <c r="F48" s="163" t="s">
        <v>314</v>
      </c>
      <c r="G48" s="155">
        <v>2</v>
      </c>
      <c r="H48" s="155">
        <v>0</v>
      </c>
      <c r="I48" s="155">
        <v>2</v>
      </c>
      <c r="J48" s="155">
        <v>0</v>
      </c>
      <c r="K48" s="155">
        <v>0</v>
      </c>
      <c r="L48" s="155">
        <v>4</v>
      </c>
      <c r="M48" s="155">
        <v>5</v>
      </c>
      <c r="P48" s="296"/>
      <c r="Q48" s="78">
        <v>5</v>
      </c>
      <c r="R48" s="105" t="s">
        <v>88</v>
      </c>
      <c r="S48" s="96"/>
      <c r="T48" s="59" t="s">
        <v>262</v>
      </c>
      <c r="U48" s="34" t="s">
        <v>263</v>
      </c>
      <c r="V48" s="58">
        <v>4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4</v>
      </c>
    </row>
    <row r="49" spans="1:28" x14ac:dyDescent="0.25">
      <c r="A49" s="320"/>
      <c r="B49" s="169" t="s">
        <v>326</v>
      </c>
      <c r="C49" s="153">
        <v>8</v>
      </c>
      <c r="D49" s="12">
        <v>47</v>
      </c>
      <c r="E49" s="171" t="s">
        <v>329</v>
      </c>
      <c r="F49" s="163" t="s">
        <v>316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P49" s="296"/>
      <c r="Q49" s="311" t="s">
        <v>121</v>
      </c>
      <c r="R49" s="311"/>
      <c r="S49" s="311"/>
      <c r="T49" s="311"/>
      <c r="U49" s="311"/>
      <c r="V49" s="84">
        <f t="shared" ref="V49:AB49" si="15">SUM(V45:V48)</f>
        <v>13</v>
      </c>
      <c r="W49" s="84">
        <f t="shared" si="15"/>
        <v>0</v>
      </c>
      <c r="X49" s="84">
        <f t="shared" si="15"/>
        <v>6</v>
      </c>
      <c r="Y49" s="84">
        <f t="shared" si="15"/>
        <v>0</v>
      </c>
      <c r="Z49" s="84">
        <f t="shared" si="15"/>
        <v>0</v>
      </c>
      <c r="AA49" s="84">
        <f t="shared" si="15"/>
        <v>16</v>
      </c>
      <c r="AB49" s="84">
        <f t="shared" si="15"/>
        <v>19</v>
      </c>
    </row>
    <row r="50" spans="1:28" ht="15.75" x14ac:dyDescent="0.25">
      <c r="A50" s="320"/>
      <c r="B50" s="169" t="s">
        <v>326</v>
      </c>
      <c r="C50" s="153">
        <v>8</v>
      </c>
      <c r="D50" s="12">
        <v>48</v>
      </c>
      <c r="E50" s="172" t="s">
        <v>330</v>
      </c>
      <c r="F50" s="163" t="s">
        <v>318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85" t="s">
        <v>59</v>
      </c>
      <c r="R50" s="86" t="s">
        <v>53</v>
      </c>
      <c r="S50" s="111" t="s">
        <v>148</v>
      </c>
      <c r="T50" s="66" t="s">
        <v>60</v>
      </c>
      <c r="U50" s="87"/>
      <c r="V50" s="58">
        <v>0</v>
      </c>
      <c r="W50" s="58">
        <v>0</v>
      </c>
      <c r="X50" s="58">
        <v>0</v>
      </c>
      <c r="Y50" s="58">
        <v>8</v>
      </c>
      <c r="Z50" s="58">
        <v>0</v>
      </c>
      <c r="AA50" s="53">
        <f>V50+W50+X50/2+Y50/4+Z50/2</f>
        <v>2</v>
      </c>
      <c r="AB50" s="53">
        <f>V50+W50+X50+Y50</f>
        <v>8</v>
      </c>
    </row>
    <row r="51" spans="1:28" x14ac:dyDescent="0.25">
      <c r="A51" s="310" t="s">
        <v>308</v>
      </c>
      <c r="B51" s="310"/>
      <c r="C51" s="310"/>
      <c r="D51" s="310"/>
      <c r="E51" s="310"/>
      <c r="F51" s="310"/>
      <c r="G51">
        <f t="shared" ref="G51:K51" si="16">SUM( G3:G50)</f>
        <v>8</v>
      </c>
      <c r="H51">
        <f t="shared" si="16"/>
        <v>90</v>
      </c>
      <c r="I51">
        <f t="shared" si="16"/>
        <v>12</v>
      </c>
      <c r="J51">
        <f t="shared" si="16"/>
        <v>42</v>
      </c>
      <c r="K51">
        <f t="shared" si="16"/>
        <v>136</v>
      </c>
      <c r="L51">
        <f>SUM( L3:L50)</f>
        <v>160</v>
      </c>
      <c r="M51">
        <f>SUM( M3:M50)</f>
        <v>295</v>
      </c>
      <c r="P51" s="296" t="s">
        <v>119</v>
      </c>
      <c r="Q51" s="79" t="s">
        <v>109</v>
      </c>
      <c r="R51" s="65" t="s">
        <v>1</v>
      </c>
      <c r="S51" s="156" t="s">
        <v>260</v>
      </c>
      <c r="T51" s="68" t="s">
        <v>304</v>
      </c>
      <c r="U51" s="69" t="s">
        <v>305</v>
      </c>
      <c r="V51" s="69" t="s">
        <v>6</v>
      </c>
      <c r="W51" s="69" t="s">
        <v>7</v>
      </c>
      <c r="X51" s="69" t="s">
        <v>8</v>
      </c>
      <c r="Y51" s="69" t="s">
        <v>9</v>
      </c>
      <c r="Z51" s="69" t="s">
        <v>10</v>
      </c>
      <c r="AA51" s="157" t="s">
        <v>102</v>
      </c>
      <c r="AB51" s="162" t="s">
        <v>12</v>
      </c>
    </row>
    <row r="52" spans="1:28" x14ac:dyDescent="0.25">
      <c r="P52" s="296"/>
      <c r="Q52" s="158">
        <v>1</v>
      </c>
      <c r="R52" s="169" t="s">
        <v>326</v>
      </c>
      <c r="S52" s="154"/>
      <c r="T52" s="170" t="s">
        <v>327</v>
      </c>
      <c r="U52" s="155" t="s">
        <v>214</v>
      </c>
      <c r="V52" s="155">
        <v>2</v>
      </c>
      <c r="W52" s="155">
        <v>0</v>
      </c>
      <c r="X52" s="155">
        <v>2</v>
      </c>
      <c r="Y52" s="155">
        <v>0</v>
      </c>
      <c r="Z52" s="155">
        <v>0</v>
      </c>
      <c r="AA52" s="155">
        <v>4</v>
      </c>
      <c r="AB52" s="160">
        <v>5</v>
      </c>
    </row>
    <row r="53" spans="1:28" x14ac:dyDescent="0.25">
      <c r="P53" s="296"/>
      <c r="Q53" s="158">
        <v>2</v>
      </c>
      <c r="R53" s="169" t="s">
        <v>326</v>
      </c>
      <c r="S53" s="154"/>
      <c r="T53" s="171" t="s">
        <v>328</v>
      </c>
      <c r="U53" s="155" t="s">
        <v>338</v>
      </c>
      <c r="V53" s="155">
        <v>2</v>
      </c>
      <c r="W53" s="155">
        <v>0</v>
      </c>
      <c r="X53" s="155">
        <v>2</v>
      </c>
      <c r="Y53" s="155">
        <v>0</v>
      </c>
      <c r="Z53" s="155">
        <v>0</v>
      </c>
      <c r="AA53" s="155">
        <v>4</v>
      </c>
      <c r="AB53" s="160">
        <v>5</v>
      </c>
    </row>
    <row r="54" spans="1:28" x14ac:dyDescent="0.25">
      <c r="P54" s="296"/>
      <c r="Q54" s="158">
        <v>3</v>
      </c>
      <c r="R54" s="29" t="s">
        <v>53</v>
      </c>
      <c r="S54" s="19" t="s">
        <v>301</v>
      </c>
      <c r="T54" s="19" t="s">
        <v>301</v>
      </c>
      <c r="U54" s="58" t="s">
        <v>302</v>
      </c>
      <c r="V54" s="58">
        <v>0</v>
      </c>
      <c r="W54" s="58">
        <v>0</v>
      </c>
      <c r="X54" s="58">
        <v>0</v>
      </c>
      <c r="Y54" s="58">
        <v>40</v>
      </c>
      <c r="Z54" s="58">
        <v>0</v>
      </c>
      <c r="AA54" s="53">
        <v>10</v>
      </c>
      <c r="AB54" s="161">
        <f>V54+W54+X54+Y54</f>
        <v>40</v>
      </c>
    </row>
    <row r="55" spans="1:28" x14ac:dyDescent="0.25">
      <c r="P55" s="296"/>
      <c r="Q55" s="79" t="s">
        <v>109</v>
      </c>
      <c r="R55" s="65" t="s">
        <v>1</v>
      </c>
      <c r="S55" s="156" t="s">
        <v>110</v>
      </c>
      <c r="T55" s="156" t="s">
        <v>110</v>
      </c>
      <c r="U55" s="69" t="s">
        <v>336</v>
      </c>
      <c r="V55" s="69" t="s">
        <v>6</v>
      </c>
      <c r="W55" s="69" t="s">
        <v>7</v>
      </c>
      <c r="X55" s="69" t="s">
        <v>8</v>
      </c>
      <c r="Y55" s="69" t="s">
        <v>9</v>
      </c>
      <c r="Z55" s="69" t="s">
        <v>10</v>
      </c>
      <c r="AA55" s="69" t="s">
        <v>11</v>
      </c>
      <c r="AB55" s="157" t="s">
        <v>12</v>
      </c>
    </row>
    <row r="56" spans="1:28" x14ac:dyDescent="0.25">
      <c r="P56" s="296" t="s">
        <v>119</v>
      </c>
      <c r="Q56" s="158">
        <v>1</v>
      </c>
      <c r="R56" s="169" t="s">
        <v>326</v>
      </c>
      <c r="S56" s="154"/>
      <c r="T56" s="171" t="s">
        <v>329</v>
      </c>
      <c r="U56" s="155" t="s">
        <v>331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2</v>
      </c>
      <c r="R57" s="169" t="s">
        <v>326</v>
      </c>
      <c r="S57" s="154"/>
      <c r="T57" s="172" t="s">
        <v>330</v>
      </c>
      <c r="U57" s="155" t="s">
        <v>332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296"/>
      <c r="Q58" s="158">
        <v>3</v>
      </c>
      <c r="R58" s="29" t="s">
        <v>53</v>
      </c>
      <c r="S58" s="19" t="s">
        <v>303</v>
      </c>
      <c r="T58" s="19" t="s">
        <v>303</v>
      </c>
      <c r="U58" s="58" t="s">
        <v>303</v>
      </c>
      <c r="V58" s="58">
        <v>0</v>
      </c>
      <c r="W58" s="58">
        <v>0</v>
      </c>
      <c r="X58" s="58">
        <v>0</v>
      </c>
      <c r="Y58" s="58">
        <v>40</v>
      </c>
      <c r="Z58" s="58">
        <v>0</v>
      </c>
      <c r="AA58" s="53">
        <v>10</v>
      </c>
      <c r="AB58" s="161">
        <f>V58+W58+X58+Y58</f>
        <v>40</v>
      </c>
    </row>
    <row r="59" spans="1:28" x14ac:dyDescent="0.25">
      <c r="P59" s="296"/>
      <c r="Q59" s="79" t="s">
        <v>109</v>
      </c>
      <c r="R59" s="65" t="s">
        <v>1</v>
      </c>
      <c r="S59" s="156" t="s">
        <v>260</v>
      </c>
      <c r="T59" s="68" t="s">
        <v>304</v>
      </c>
      <c r="U59" s="69" t="s">
        <v>305</v>
      </c>
      <c r="V59" s="69" t="s">
        <v>6</v>
      </c>
      <c r="W59" s="69" t="s">
        <v>7</v>
      </c>
      <c r="X59" s="69" t="s">
        <v>8</v>
      </c>
      <c r="Y59" s="69" t="s">
        <v>9</v>
      </c>
      <c r="Z59" s="69" t="s">
        <v>10</v>
      </c>
      <c r="AA59" s="157" t="s">
        <v>102</v>
      </c>
      <c r="AB59" s="162" t="s">
        <v>12</v>
      </c>
    </row>
    <row r="60" spans="1:28" x14ac:dyDescent="0.25">
      <c r="P60" s="296" t="s">
        <v>355</v>
      </c>
      <c r="Q60" s="158">
        <v>1</v>
      </c>
      <c r="R60" s="159" t="s">
        <v>292</v>
      </c>
      <c r="S60" s="154"/>
      <c r="T60" s="154" t="s">
        <v>293</v>
      </c>
      <c r="U60" s="155" t="s">
        <v>294</v>
      </c>
      <c r="V60" s="155">
        <v>2</v>
      </c>
      <c r="W60" s="155">
        <v>0</v>
      </c>
      <c r="X60" s="155">
        <v>2</v>
      </c>
      <c r="Y60" s="155">
        <v>0</v>
      </c>
      <c r="Z60" s="155">
        <v>0</v>
      </c>
      <c r="AA60" s="155">
        <v>4</v>
      </c>
      <c r="AB60" s="160">
        <v>5</v>
      </c>
    </row>
    <row r="61" spans="1:28" x14ac:dyDescent="0.25">
      <c r="P61" s="296"/>
      <c r="Q61" s="158">
        <v>2</v>
      </c>
      <c r="R61" s="159" t="s">
        <v>292</v>
      </c>
      <c r="S61" s="154"/>
      <c r="T61" s="154" t="s">
        <v>295</v>
      </c>
      <c r="U61" s="155" t="s">
        <v>296</v>
      </c>
      <c r="V61" s="155">
        <v>2</v>
      </c>
      <c r="W61" s="155">
        <v>0</v>
      </c>
      <c r="X61" s="155">
        <v>2</v>
      </c>
      <c r="Y61" s="155">
        <v>0</v>
      </c>
      <c r="Z61" s="155">
        <v>0</v>
      </c>
      <c r="AA61" s="155">
        <v>4</v>
      </c>
      <c r="AB61" s="160">
        <v>5</v>
      </c>
    </row>
    <row r="62" spans="1:28" x14ac:dyDescent="0.25">
      <c r="P62" s="296"/>
      <c r="Q62" s="158">
        <v>3</v>
      </c>
      <c r="R62" s="29" t="s">
        <v>53</v>
      </c>
      <c r="S62" s="19" t="s">
        <v>301</v>
      </c>
      <c r="T62" s="19" t="s">
        <v>301</v>
      </c>
      <c r="U62" s="58" t="s">
        <v>302</v>
      </c>
      <c r="V62" s="58">
        <v>0</v>
      </c>
      <c r="W62" s="58">
        <v>0</v>
      </c>
      <c r="X62" s="58">
        <v>0</v>
      </c>
      <c r="Y62" s="58">
        <v>32</v>
      </c>
      <c r="Z62" s="58">
        <v>0</v>
      </c>
      <c r="AA62" s="53">
        <v>8</v>
      </c>
      <c r="AB62" s="161">
        <f>V62+W62+X62+Y62</f>
        <v>32</v>
      </c>
    </row>
    <row r="63" spans="1:28" x14ac:dyDescent="0.25">
      <c r="P63" s="296"/>
      <c r="Q63" s="79" t="s">
        <v>109</v>
      </c>
      <c r="R63" s="65" t="s">
        <v>1</v>
      </c>
      <c r="S63" s="156" t="s">
        <v>110</v>
      </c>
      <c r="T63" s="156" t="s">
        <v>110</v>
      </c>
      <c r="U63" s="69" t="s">
        <v>305</v>
      </c>
      <c r="V63" s="69" t="s">
        <v>6</v>
      </c>
      <c r="W63" s="69" t="s">
        <v>7</v>
      </c>
      <c r="X63" s="69" t="s">
        <v>8</v>
      </c>
      <c r="Y63" s="69" t="s">
        <v>9</v>
      </c>
      <c r="Z63" s="69" t="s">
        <v>10</v>
      </c>
      <c r="AA63" s="69" t="s">
        <v>11</v>
      </c>
      <c r="AB63" s="157" t="s">
        <v>12</v>
      </c>
    </row>
    <row r="64" spans="1:28" x14ac:dyDescent="0.25">
      <c r="P64" s="296" t="s">
        <v>356</v>
      </c>
      <c r="Q64" s="158">
        <v>1</v>
      </c>
      <c r="R64" s="159" t="s">
        <v>292</v>
      </c>
      <c r="S64" s="154"/>
      <c r="T64" s="154" t="s">
        <v>297</v>
      </c>
      <c r="U64" s="155" t="s">
        <v>298</v>
      </c>
      <c r="V64" s="155">
        <v>2</v>
      </c>
      <c r="W64" s="155">
        <v>0</v>
      </c>
      <c r="X64" s="155">
        <v>2</v>
      </c>
      <c r="Y64" s="155">
        <v>0</v>
      </c>
      <c r="Z64" s="155">
        <v>0</v>
      </c>
      <c r="AA64" s="155">
        <v>4</v>
      </c>
      <c r="AB64" s="160">
        <v>5</v>
      </c>
    </row>
    <row r="65" spans="16:28" x14ac:dyDescent="0.25">
      <c r="P65" s="296"/>
      <c r="Q65" s="158">
        <v>2</v>
      </c>
      <c r="R65" s="159" t="s">
        <v>292</v>
      </c>
      <c r="S65" s="154"/>
      <c r="T65" s="154" t="s">
        <v>299</v>
      </c>
      <c r="U65" s="155" t="s">
        <v>300</v>
      </c>
      <c r="V65" s="155">
        <v>2</v>
      </c>
      <c r="W65" s="155">
        <v>0</v>
      </c>
      <c r="X65" s="155">
        <v>2</v>
      </c>
      <c r="Y65" s="155">
        <v>0</v>
      </c>
      <c r="Z65" s="155">
        <v>0</v>
      </c>
      <c r="AA65" s="155">
        <v>4</v>
      </c>
      <c r="AB65" s="160">
        <v>5</v>
      </c>
    </row>
    <row r="66" spans="16:28" x14ac:dyDescent="0.25">
      <c r="P66" s="296"/>
      <c r="Q66" s="158">
        <v>3</v>
      </c>
      <c r="R66" s="29" t="s">
        <v>53</v>
      </c>
      <c r="S66" s="19" t="s">
        <v>303</v>
      </c>
      <c r="T66" s="19" t="s">
        <v>303</v>
      </c>
      <c r="U66" s="58" t="s">
        <v>303</v>
      </c>
      <c r="V66" s="58">
        <v>0</v>
      </c>
      <c r="W66" s="58">
        <v>0</v>
      </c>
      <c r="X66" s="58">
        <v>0</v>
      </c>
      <c r="Y66" s="58">
        <v>32</v>
      </c>
      <c r="Z66" s="58">
        <v>0</v>
      </c>
      <c r="AA66" s="53">
        <v>8</v>
      </c>
      <c r="AB66" s="161">
        <f>V66+W66+X66+Y66</f>
        <v>32</v>
      </c>
    </row>
    <row r="67" spans="16:28" x14ac:dyDescent="0.25">
      <c r="P67" s="296"/>
      <c r="Q67" s="308" t="s">
        <v>306</v>
      </c>
      <c r="R67" s="309"/>
      <c r="S67" s="309"/>
      <c r="T67" s="309"/>
      <c r="U67" s="1"/>
      <c r="V67" s="1">
        <f t="shared" ref="V67:AB67" si="17">SUM(V17,V25:V26,V35,V43:V44,V53,V58:V58,V60:V62,V64:V66)</f>
        <v>44</v>
      </c>
      <c r="W67" s="1">
        <f t="shared" si="17"/>
        <v>4</v>
      </c>
      <c r="X67" s="1">
        <f t="shared" si="17"/>
        <v>22</v>
      </c>
      <c r="Y67" s="1">
        <f t="shared" si="17"/>
        <v>136</v>
      </c>
      <c r="Z67" s="1">
        <f t="shared" si="17"/>
        <v>0</v>
      </c>
      <c r="AA67" s="1">
        <f t="shared" si="17"/>
        <v>98</v>
      </c>
      <c r="AB67" s="1">
        <f t="shared" si="17"/>
        <v>211</v>
      </c>
    </row>
  </sheetData>
  <mergeCells count="41">
    <mergeCell ref="A3:A4"/>
    <mergeCell ref="A5:A16"/>
    <mergeCell ref="A47:A50"/>
    <mergeCell ref="P47:P50"/>
    <mergeCell ref="Q49:U49"/>
    <mergeCell ref="P39:P44"/>
    <mergeCell ref="A17:A20"/>
    <mergeCell ref="P19:P26"/>
    <mergeCell ref="A22:A27"/>
    <mergeCell ref="Q26:U26"/>
    <mergeCell ref="P27:P35"/>
    <mergeCell ref="A28:A32"/>
    <mergeCell ref="A33:A38"/>
    <mergeCell ref="B33:B34"/>
    <mergeCell ref="C33:C34"/>
    <mergeCell ref="D33:D34"/>
    <mergeCell ref="Q8:U8"/>
    <mergeCell ref="P9:P16"/>
    <mergeCell ref="Q16:U16"/>
    <mergeCell ref="Q67:T67"/>
    <mergeCell ref="P60:P63"/>
    <mergeCell ref="P64:P67"/>
    <mergeCell ref="T34:U34"/>
    <mergeCell ref="P36:P37"/>
    <mergeCell ref="Q44:U44"/>
    <mergeCell ref="B1:O1"/>
    <mergeCell ref="P2:P8"/>
    <mergeCell ref="J33:J34"/>
    <mergeCell ref="L33:L34"/>
    <mergeCell ref="M33:M34"/>
    <mergeCell ref="G33:G34"/>
    <mergeCell ref="H33:H34"/>
    <mergeCell ref="I33:I34"/>
    <mergeCell ref="K33:K34"/>
    <mergeCell ref="E33:E34"/>
    <mergeCell ref="F33:F34"/>
    <mergeCell ref="A51:F51"/>
    <mergeCell ref="P51:P55"/>
    <mergeCell ref="P56:P59"/>
    <mergeCell ref="A41:A43"/>
    <mergeCell ref="A44:A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20238-310A-4093-B291-1CA97D9E2123}">
  <dimension ref="A1:AB56"/>
  <sheetViews>
    <sheetView topLeftCell="I46" workbookViewId="0">
      <selection sqref="A1:AB64"/>
    </sheetView>
  </sheetViews>
  <sheetFormatPr defaultRowHeight="15" x14ac:dyDescent="0.25"/>
  <cols>
    <col min="2" max="2" width="10" customWidth="1"/>
    <col min="6" max="6" width="20.140625" customWidth="1"/>
    <col min="7" max="7" width="13.85546875" customWidth="1"/>
    <col min="16" max="16" width="4.5703125" customWidth="1"/>
    <col min="17" max="17" width="5.28515625" customWidth="1"/>
    <col min="18" max="18" width="5.42578125" customWidth="1"/>
    <col min="19" max="19" width="12.28515625" customWidth="1"/>
    <col min="20" max="20" width="23.285156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6.1" customHeight="1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3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4</v>
      </c>
      <c r="AB3" s="54">
        <f t="shared" si="1"/>
        <v>5</v>
      </c>
    </row>
    <row r="4" spans="1:28" ht="26.25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3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4</v>
      </c>
      <c r="AB4" s="54">
        <f t="shared" si="1"/>
        <v>5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3</v>
      </c>
      <c r="I5" s="21">
        <v>0</v>
      </c>
      <c r="J5" s="22">
        <v>2</v>
      </c>
      <c r="K5" s="15">
        <v>0</v>
      </c>
      <c r="L5" s="15">
        <v>4</v>
      </c>
      <c r="M5" s="15">
        <f t="shared" si="2"/>
        <v>5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3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4</v>
      </c>
      <c r="AB5" s="54">
        <f t="shared" si="1"/>
        <v>5</v>
      </c>
    </row>
    <row r="6" spans="1:28" ht="26.25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3</v>
      </c>
      <c r="I6" s="21">
        <v>0</v>
      </c>
      <c r="J6" s="22">
        <v>2</v>
      </c>
      <c r="K6" s="15">
        <v>0</v>
      </c>
      <c r="L6" s="15">
        <v>4</v>
      </c>
      <c r="M6" s="15">
        <f t="shared" si="2"/>
        <v>5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38.25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3</v>
      </c>
      <c r="I7" s="21">
        <v>0</v>
      </c>
      <c r="J7" s="22">
        <v>2</v>
      </c>
      <c r="K7" s="15">
        <v>0</v>
      </c>
      <c r="L7" s="15">
        <v>4</v>
      </c>
      <c r="M7" s="15">
        <f t="shared" si="2"/>
        <v>5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3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5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14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20</v>
      </c>
      <c r="AB8" s="61">
        <f t="shared" si="3"/>
        <v>26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3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5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3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5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6" customHeight="1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0.95" customHeight="1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0.95" customHeight="1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0.95" customHeight="1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 t="s">
        <v>149</v>
      </c>
      <c r="F25" s="13" t="s">
        <v>61</v>
      </c>
      <c r="G25" s="18" t="s">
        <v>62</v>
      </c>
      <c r="H25" s="31">
        <v>0</v>
      </c>
      <c r="I25" s="31">
        <v>0</v>
      </c>
      <c r="J25" s="22">
        <v>4</v>
      </c>
      <c r="K25" s="15">
        <v>0</v>
      </c>
      <c r="L25" s="15">
        <v>2</v>
      </c>
      <c r="M25" s="15">
        <f t="shared" ref="M25:M41" si="9">H25+I25+J25+K25</f>
        <v>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38.2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38.2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38.2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v>4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38.2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9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5" si="12">V37+W37+X37/2+Y37/4+Z37/2</f>
        <v>3</v>
      </c>
      <c r="AB37" s="54">
        <f t="shared" ref="AB37:AB45" si="13">(V37+W37+X37+Y37)</f>
        <v>3</v>
      </c>
    </row>
    <row r="38" spans="1:28" ht="25.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0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6.1" customHeight="1" x14ac:dyDescent="0.25">
      <c r="A39" s="271" t="s">
        <v>87</v>
      </c>
      <c r="B39" s="43" t="s">
        <v>88</v>
      </c>
      <c r="C39" s="11">
        <v>5</v>
      </c>
      <c r="D39" s="12">
        <v>37</v>
      </c>
      <c r="E39" s="139" t="s">
        <v>266</v>
      </c>
      <c r="F39" s="33" t="s">
        <v>89</v>
      </c>
      <c r="G39" s="38" t="s">
        <v>90</v>
      </c>
      <c r="H39" s="11">
        <v>4</v>
      </c>
      <c r="I39" s="11">
        <v>0</v>
      </c>
      <c r="J39" s="11">
        <v>0</v>
      </c>
      <c r="K39" s="11">
        <v>0</v>
      </c>
      <c r="L39" s="11">
        <v>4</v>
      </c>
      <c r="M39" s="15">
        <f t="shared" si="9"/>
        <v>4</v>
      </c>
      <c r="N39" s="15"/>
      <c r="O39" s="1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271"/>
      <c r="B40" s="44" t="s">
        <v>88</v>
      </c>
      <c r="C40" s="11">
        <v>5</v>
      </c>
      <c r="D40" s="12">
        <v>38</v>
      </c>
      <c r="E40" s="139" t="s">
        <v>267</v>
      </c>
      <c r="F40" s="33" t="s">
        <v>91</v>
      </c>
      <c r="G40" s="38" t="s">
        <v>92</v>
      </c>
      <c r="H40" s="11">
        <v>4</v>
      </c>
      <c r="I40" s="11">
        <v>0</v>
      </c>
      <c r="J40" s="11">
        <v>0</v>
      </c>
      <c r="K40" s="11">
        <v>0</v>
      </c>
      <c r="L40" s="11">
        <v>4</v>
      </c>
      <c r="M40" s="15">
        <f t="shared" si="9"/>
        <v>4</v>
      </c>
      <c r="N40" s="15"/>
      <c r="O40" s="1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/>
      <c r="B41" s="44" t="s">
        <v>88</v>
      </c>
      <c r="C41" s="11">
        <v>6</v>
      </c>
      <c r="D41" s="12">
        <v>39</v>
      </c>
      <c r="E41" s="139" t="s">
        <v>268</v>
      </c>
      <c r="F41" s="33" t="s">
        <v>262</v>
      </c>
      <c r="G41" s="38" t="s">
        <v>263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9"/>
        <v>4</v>
      </c>
      <c r="N41" s="11"/>
      <c r="O41" s="2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2" t="s">
        <v>93</v>
      </c>
      <c r="B42" s="45" t="s">
        <v>94</v>
      </c>
      <c r="C42" s="46">
        <v>2</v>
      </c>
      <c r="D42" s="12">
        <v>40</v>
      </c>
      <c r="E42" s="140" t="s">
        <v>258</v>
      </c>
      <c r="F42" s="40" t="s">
        <v>95</v>
      </c>
      <c r="G42" s="14" t="s">
        <v>96</v>
      </c>
      <c r="H42" s="11">
        <v>0</v>
      </c>
      <c r="I42" s="11">
        <v>0</v>
      </c>
      <c r="J42" s="11">
        <v>0</v>
      </c>
      <c r="K42" s="11">
        <v>4</v>
      </c>
      <c r="L42" s="11">
        <v>1</v>
      </c>
      <c r="M42" s="15">
        <v>4</v>
      </c>
      <c r="N42" s="11"/>
      <c r="O42" s="2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ht="25.5" x14ac:dyDescent="0.25">
      <c r="A43" s="273"/>
      <c r="B43" s="45" t="s">
        <v>94</v>
      </c>
      <c r="C43" s="46">
        <v>3</v>
      </c>
      <c r="D43" s="12">
        <v>41</v>
      </c>
      <c r="E43" s="140" t="s">
        <v>259</v>
      </c>
      <c r="F43" s="40" t="s">
        <v>97</v>
      </c>
      <c r="G43" s="14" t="s">
        <v>98</v>
      </c>
      <c r="H43" s="11">
        <v>0</v>
      </c>
      <c r="I43" s="11">
        <v>0</v>
      </c>
      <c r="J43" s="11">
        <v>0</v>
      </c>
      <c r="K43" s="11">
        <v>4</v>
      </c>
      <c r="L43" s="11">
        <v>1</v>
      </c>
      <c r="M43" s="15">
        <v>4</v>
      </c>
      <c r="N43" s="11"/>
      <c r="O43" s="26"/>
      <c r="P43" s="318"/>
      <c r="Q43" s="55"/>
      <c r="R43" s="188" t="s">
        <v>349</v>
      </c>
      <c r="S43" s="126" t="s">
        <v>350</v>
      </c>
      <c r="T43" s="57"/>
      <c r="U43" s="18"/>
      <c r="V43" s="58">
        <v>2</v>
      </c>
      <c r="W43" s="58">
        <v>0</v>
      </c>
      <c r="X43" s="58">
        <v>0</v>
      </c>
      <c r="Y43" s="58">
        <v>8</v>
      </c>
      <c r="Z43" s="58">
        <v>0</v>
      </c>
      <c r="AA43" s="53">
        <v>4</v>
      </c>
      <c r="AB43" s="54">
        <v>5</v>
      </c>
    </row>
    <row r="44" spans="1:28" ht="25.5" x14ac:dyDescent="0.25">
      <c r="A44" s="273"/>
      <c r="B44" s="177" t="s">
        <v>94</v>
      </c>
      <c r="C44" s="178">
        <v>4</v>
      </c>
      <c r="D44" s="167">
        <v>42</v>
      </c>
      <c r="E44" s="140" t="s">
        <v>150</v>
      </c>
      <c r="F44" s="179" t="s">
        <v>99</v>
      </c>
      <c r="G44" s="180" t="s">
        <v>100</v>
      </c>
      <c r="H44" s="165">
        <v>0</v>
      </c>
      <c r="I44" s="165">
        <v>0</v>
      </c>
      <c r="J44" s="165">
        <v>0</v>
      </c>
      <c r="K44" s="165">
        <v>4</v>
      </c>
      <c r="L44" s="165">
        <v>1</v>
      </c>
      <c r="M44" s="166">
        <v>4</v>
      </c>
      <c r="N44" s="165"/>
      <c r="O44" s="181"/>
      <c r="P44" s="318"/>
      <c r="Q44" s="55"/>
      <c r="R44" s="188" t="s">
        <v>349</v>
      </c>
      <c r="S44" s="126" t="s">
        <v>351</v>
      </c>
      <c r="T44" s="57"/>
      <c r="U44" s="18"/>
      <c r="V44" s="58">
        <v>2</v>
      </c>
      <c r="W44" s="58">
        <v>0</v>
      </c>
      <c r="X44" s="58">
        <v>0</v>
      </c>
      <c r="Y44" s="58">
        <v>8</v>
      </c>
      <c r="Z44" s="58">
        <v>0</v>
      </c>
      <c r="AA44" s="53">
        <v>4</v>
      </c>
      <c r="AB44" s="54">
        <v>5</v>
      </c>
    </row>
    <row r="45" spans="1:28" ht="18.75" x14ac:dyDescent="0.25">
      <c r="A45" s="321" t="s">
        <v>339</v>
      </c>
      <c r="B45" s="185" t="s">
        <v>344</v>
      </c>
      <c r="C45" s="183">
        <v>5</v>
      </c>
      <c r="D45" s="184">
        <v>43</v>
      </c>
      <c r="E45" s="154"/>
      <c r="F45" s="40" t="s">
        <v>340</v>
      </c>
      <c r="G45" s="154"/>
      <c r="H45" s="155">
        <v>2</v>
      </c>
      <c r="I45" s="155">
        <v>0</v>
      </c>
      <c r="J45" s="155">
        <v>0</v>
      </c>
      <c r="K45" s="155">
        <v>8</v>
      </c>
      <c r="L45" s="155">
        <v>4</v>
      </c>
      <c r="M45" s="155">
        <v>5</v>
      </c>
      <c r="N45" s="155"/>
      <c r="O45" s="154"/>
      <c r="P45" s="318"/>
      <c r="Q45" s="55">
        <v>7</v>
      </c>
      <c r="R45" s="103" t="s">
        <v>20</v>
      </c>
      <c r="S45" s="96"/>
      <c r="T45" s="59" t="s">
        <v>91</v>
      </c>
      <c r="U45" s="18" t="s">
        <v>92</v>
      </c>
      <c r="V45" s="53">
        <v>2</v>
      </c>
      <c r="W45" s="53">
        <v>2</v>
      </c>
      <c r="X45" s="53">
        <v>0</v>
      </c>
      <c r="Y45" s="53">
        <v>0</v>
      </c>
      <c r="Z45" s="53">
        <v>0</v>
      </c>
      <c r="AA45" s="53">
        <f t="shared" si="12"/>
        <v>4</v>
      </c>
      <c r="AB45" s="54">
        <f t="shared" si="13"/>
        <v>4</v>
      </c>
    </row>
    <row r="46" spans="1:28" ht="18.75" x14ac:dyDescent="0.25">
      <c r="A46" s="321"/>
      <c r="B46" s="185" t="s">
        <v>345</v>
      </c>
      <c r="C46" s="183">
        <v>5</v>
      </c>
      <c r="D46" s="184">
        <v>44</v>
      </c>
      <c r="E46" s="154"/>
      <c r="F46" s="40" t="s">
        <v>341</v>
      </c>
      <c r="G46" s="154"/>
      <c r="H46" s="155">
        <v>2</v>
      </c>
      <c r="I46" s="155">
        <v>0</v>
      </c>
      <c r="J46" s="155">
        <v>0</v>
      </c>
      <c r="K46" s="155">
        <v>8</v>
      </c>
      <c r="L46" s="155">
        <v>4</v>
      </c>
      <c r="M46" s="155">
        <v>5</v>
      </c>
      <c r="N46" s="155"/>
      <c r="O46" s="154"/>
      <c r="P46" s="318"/>
      <c r="Q46" s="259" t="s">
        <v>117</v>
      </c>
      <c r="R46" s="259"/>
      <c r="S46" s="259"/>
      <c r="T46" s="259"/>
      <c r="U46" s="259"/>
      <c r="V46" s="60">
        <f>SUM(V37:V45)</f>
        <v>20</v>
      </c>
      <c r="W46" s="60">
        <f>SUM(W37:W45)</f>
        <v>2</v>
      </c>
      <c r="X46" s="60">
        <f>SUM(X37:X45)</f>
        <v>4</v>
      </c>
      <c r="Y46" s="60">
        <f>SUM(Y37:Y45)</f>
        <v>20</v>
      </c>
      <c r="Z46" s="60">
        <v>0</v>
      </c>
      <c r="AA46" s="60">
        <f>SUM(AA37:AA45)</f>
        <v>29</v>
      </c>
      <c r="AB46" s="61">
        <f>SUM(AB37:AB45)</f>
        <v>36</v>
      </c>
    </row>
    <row r="47" spans="1:28" ht="26.1" customHeight="1" x14ac:dyDescent="0.25">
      <c r="A47" s="321"/>
      <c r="B47" s="185" t="s">
        <v>346</v>
      </c>
      <c r="C47" s="183">
        <v>6</v>
      </c>
      <c r="D47" s="184">
        <v>45</v>
      </c>
      <c r="E47" s="154"/>
      <c r="F47" s="40" t="s">
        <v>342</v>
      </c>
      <c r="G47" s="154"/>
      <c r="H47" s="155">
        <v>2</v>
      </c>
      <c r="I47" s="155">
        <v>0</v>
      </c>
      <c r="J47" s="155">
        <v>0</v>
      </c>
      <c r="K47" s="155">
        <v>8</v>
      </c>
      <c r="L47" s="155">
        <v>4</v>
      </c>
      <c r="M47" s="155">
        <v>5</v>
      </c>
      <c r="N47" s="155"/>
      <c r="O47" s="154"/>
      <c r="P47" s="80" t="s">
        <v>108</v>
      </c>
      <c r="Q47" s="35">
        <v>1</v>
      </c>
      <c r="R47" s="89" t="s">
        <v>20</v>
      </c>
      <c r="S47" s="96" t="s">
        <v>265</v>
      </c>
      <c r="T47" s="55" t="s">
        <v>42</v>
      </c>
      <c r="U47" s="56" t="s">
        <v>43</v>
      </c>
      <c r="V47" s="21">
        <v>3</v>
      </c>
      <c r="W47" s="21">
        <v>0</v>
      </c>
      <c r="X47" s="53">
        <v>2</v>
      </c>
      <c r="Y47" s="53">
        <v>0</v>
      </c>
      <c r="Z47" s="53">
        <v>0</v>
      </c>
      <c r="AA47" s="53">
        <f>V47+W47+X47/2+Y47/4+Z47/2</f>
        <v>4</v>
      </c>
      <c r="AB47" s="54">
        <f t="shared" ref="AB47:AB53" si="14">(V47+W47+X47+Y47)</f>
        <v>5</v>
      </c>
    </row>
    <row r="48" spans="1:28" ht="25.5" x14ac:dyDescent="0.25">
      <c r="A48" s="321"/>
      <c r="B48" s="185" t="s">
        <v>347</v>
      </c>
      <c r="C48" s="183">
        <v>6</v>
      </c>
      <c r="D48" s="184">
        <v>46</v>
      </c>
      <c r="E48" s="154"/>
      <c r="F48" s="40" t="s">
        <v>343</v>
      </c>
      <c r="G48" s="154"/>
      <c r="H48" s="155">
        <v>2</v>
      </c>
      <c r="I48" s="155">
        <v>0</v>
      </c>
      <c r="J48" s="155">
        <v>0</v>
      </c>
      <c r="K48" s="155">
        <v>8</v>
      </c>
      <c r="L48" s="155">
        <v>4</v>
      </c>
      <c r="M48" s="155">
        <v>5</v>
      </c>
      <c r="N48" s="155"/>
      <c r="O48" s="154"/>
      <c r="P48" s="81"/>
      <c r="Q48" s="35">
        <v>3</v>
      </c>
      <c r="R48" s="104" t="s">
        <v>64</v>
      </c>
      <c r="S48" s="96" t="s">
        <v>158</v>
      </c>
      <c r="T48" s="59" t="s">
        <v>69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176" t="s">
        <v>348</v>
      </c>
      <c r="B49" s="176" t="s">
        <v>348</v>
      </c>
      <c r="C49" s="186">
        <v>6</v>
      </c>
      <c r="D49" s="187">
        <v>47</v>
      </c>
      <c r="F49" s="175" t="s">
        <v>348</v>
      </c>
      <c r="H49" s="182">
        <v>2</v>
      </c>
      <c r="I49" s="182">
        <v>0</v>
      </c>
      <c r="J49" s="182">
        <v>0</v>
      </c>
      <c r="K49" s="182">
        <v>8</v>
      </c>
      <c r="L49" s="182">
        <v>4</v>
      </c>
      <c r="M49" s="182">
        <v>5</v>
      </c>
      <c r="N49" s="182"/>
      <c r="P49" s="81"/>
      <c r="Q49" s="35"/>
      <c r="R49" s="176" t="s">
        <v>348</v>
      </c>
      <c r="S49" s="96" t="s">
        <v>354</v>
      </c>
      <c r="T49" s="59" t="s">
        <v>354</v>
      </c>
      <c r="U49" s="34"/>
      <c r="V49" s="58">
        <v>2</v>
      </c>
      <c r="W49" s="58">
        <v>0</v>
      </c>
      <c r="X49" s="58">
        <v>0</v>
      </c>
      <c r="Y49" s="58">
        <v>8</v>
      </c>
      <c r="Z49" s="58">
        <v>0</v>
      </c>
      <c r="AA49" s="53">
        <v>4</v>
      </c>
      <c r="AB49" s="54">
        <v>5</v>
      </c>
    </row>
    <row r="50" spans="1:28" ht="25.5" x14ac:dyDescent="0.25">
      <c r="E50" s="310" t="s">
        <v>308</v>
      </c>
      <c r="F50" s="310"/>
      <c r="G50" s="310"/>
      <c r="H50">
        <f t="shared" ref="H50:K50" si="15">SUM(H3:H49)</f>
        <v>93</v>
      </c>
      <c r="I50">
        <f t="shared" si="15"/>
        <v>4</v>
      </c>
      <c r="J50">
        <f t="shared" si="15"/>
        <v>40</v>
      </c>
      <c r="K50">
        <f t="shared" si="15"/>
        <v>96</v>
      </c>
      <c r="L50">
        <f>SUM(L3:L49)</f>
        <v>140</v>
      </c>
      <c r="M50">
        <f>SUM(M3:M49)</f>
        <v>211</v>
      </c>
      <c r="P50" s="296" t="s">
        <v>119</v>
      </c>
      <c r="Q50" s="35">
        <v>4</v>
      </c>
      <c r="R50" s="104" t="s">
        <v>64</v>
      </c>
      <c r="S50" s="96" t="s">
        <v>159</v>
      </c>
      <c r="T50" s="59" t="s">
        <v>70</v>
      </c>
      <c r="U50" s="34" t="s">
        <v>115</v>
      </c>
      <c r="V50" s="58">
        <v>3</v>
      </c>
      <c r="W50" s="58">
        <v>0</v>
      </c>
      <c r="X50" s="58">
        <v>2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5</v>
      </c>
    </row>
    <row r="51" spans="1:28" ht="25.5" x14ac:dyDescent="0.25">
      <c r="P51" s="296"/>
      <c r="Q51" s="83"/>
      <c r="R51" s="188" t="s">
        <v>349</v>
      </c>
      <c r="S51" s="189" t="s">
        <v>342</v>
      </c>
      <c r="T51" s="59" t="s">
        <v>352</v>
      </c>
      <c r="U51" s="34"/>
      <c r="V51" s="58">
        <v>2</v>
      </c>
      <c r="W51" s="58">
        <v>0</v>
      </c>
      <c r="X51" s="58">
        <v>0</v>
      </c>
      <c r="Y51" s="58">
        <v>8</v>
      </c>
      <c r="Z51" s="58">
        <v>0</v>
      </c>
      <c r="AA51" s="53">
        <v>4</v>
      </c>
      <c r="AB51" s="54">
        <v>5</v>
      </c>
    </row>
    <row r="52" spans="1:28" ht="25.5" x14ac:dyDescent="0.25">
      <c r="P52" s="296"/>
      <c r="Q52" s="83"/>
      <c r="R52" s="188" t="s">
        <v>349</v>
      </c>
      <c r="S52" s="189" t="s">
        <v>343</v>
      </c>
      <c r="T52" s="59" t="s">
        <v>353</v>
      </c>
      <c r="U52" s="34"/>
      <c r="V52" s="58">
        <v>2</v>
      </c>
      <c r="W52" s="58">
        <v>0</v>
      </c>
      <c r="X52" s="58">
        <v>0</v>
      </c>
      <c r="Y52" s="58">
        <v>8</v>
      </c>
      <c r="Z52" s="58">
        <v>0</v>
      </c>
      <c r="AA52" s="53">
        <v>4</v>
      </c>
      <c r="AB52" s="54">
        <v>5</v>
      </c>
    </row>
    <row r="53" spans="1:28" x14ac:dyDescent="0.25">
      <c r="P53" s="296"/>
      <c r="Q53" s="78">
        <v>5</v>
      </c>
      <c r="R53" s="105" t="s">
        <v>88</v>
      </c>
      <c r="S53" s="96"/>
      <c r="T53" s="59" t="s">
        <v>262</v>
      </c>
      <c r="U53" s="34" t="s">
        <v>263</v>
      </c>
      <c r="V53" s="58">
        <v>4</v>
      </c>
      <c r="W53" s="58">
        <v>0</v>
      </c>
      <c r="X53" s="58">
        <v>0</v>
      </c>
      <c r="Y53" s="58">
        <v>0</v>
      </c>
      <c r="Z53" s="58">
        <v>0</v>
      </c>
      <c r="AA53" s="53">
        <f>V53+W53+X53/2+Y53/4+Z53/2</f>
        <v>4</v>
      </c>
      <c r="AB53" s="54">
        <f t="shared" si="14"/>
        <v>4</v>
      </c>
    </row>
    <row r="54" spans="1:28" x14ac:dyDescent="0.25">
      <c r="P54" s="296"/>
      <c r="Q54" s="311" t="s">
        <v>121</v>
      </c>
      <c r="R54" s="311"/>
      <c r="S54" s="311"/>
      <c r="T54" s="311"/>
      <c r="U54" s="311"/>
      <c r="V54" s="84">
        <f t="shared" ref="V54:AB54" si="16">SUM(V47:V53)</f>
        <v>19</v>
      </c>
      <c r="W54" s="84">
        <f t="shared" si="16"/>
        <v>0</v>
      </c>
      <c r="X54" s="84">
        <f t="shared" si="16"/>
        <v>6</v>
      </c>
      <c r="Y54" s="84">
        <f t="shared" si="16"/>
        <v>24</v>
      </c>
      <c r="Z54" s="84">
        <f t="shared" si="16"/>
        <v>0</v>
      </c>
      <c r="AA54" s="84">
        <f t="shared" si="16"/>
        <v>28</v>
      </c>
      <c r="AB54" s="84">
        <f t="shared" si="16"/>
        <v>34</v>
      </c>
    </row>
    <row r="55" spans="1:28" ht="15.75" x14ac:dyDescent="0.25">
      <c r="P55" s="296"/>
      <c r="Q55" s="85" t="s">
        <v>59</v>
      </c>
      <c r="R55" s="86" t="s">
        <v>53</v>
      </c>
      <c r="S55" s="111" t="s">
        <v>148</v>
      </c>
      <c r="T55" s="66" t="s">
        <v>60</v>
      </c>
      <c r="U55" s="87"/>
      <c r="V55" s="58">
        <v>0</v>
      </c>
      <c r="W55" s="58">
        <v>0</v>
      </c>
      <c r="X55" s="58">
        <v>0</v>
      </c>
      <c r="Y55" s="58">
        <v>8</v>
      </c>
      <c r="Z55" s="58">
        <v>0</v>
      </c>
      <c r="AA55" s="53">
        <f>V55+W55+X55/2+Y55/4+Z55/2</f>
        <v>2</v>
      </c>
      <c r="AB55" s="53">
        <f>V55+W55+X55+Y55</f>
        <v>8</v>
      </c>
    </row>
    <row r="56" spans="1:28" x14ac:dyDescent="0.25">
      <c r="P56" s="312" t="s">
        <v>122</v>
      </c>
      <c r="Q56" s="312"/>
      <c r="R56" s="312"/>
      <c r="S56" s="312"/>
      <c r="T56" s="312"/>
      <c r="U56" s="312"/>
      <c r="V56" s="141">
        <f t="shared" ref="V56:AB56" si="17">SUM(V8,V16:V17,V26,V34:V35,V46,V54:V55)</f>
        <v>89</v>
      </c>
      <c r="W56" s="141">
        <f t="shared" si="17"/>
        <v>6</v>
      </c>
      <c r="X56" s="141">
        <f t="shared" si="17"/>
        <v>40</v>
      </c>
      <c r="Y56" s="141">
        <f t="shared" si="17"/>
        <v>92</v>
      </c>
      <c r="Z56" s="141">
        <f t="shared" si="17"/>
        <v>0</v>
      </c>
      <c r="AA56" s="141">
        <f t="shared" si="17"/>
        <v>140</v>
      </c>
      <c r="AB56" s="141">
        <f t="shared" si="17"/>
        <v>212</v>
      </c>
    </row>
  </sheetData>
  <mergeCells count="37">
    <mergeCell ref="A26:A30"/>
    <mergeCell ref="B1:O1"/>
    <mergeCell ref="A3:A4"/>
    <mergeCell ref="A5:A16"/>
    <mergeCell ref="A17:A20"/>
    <mergeCell ref="A22:A25"/>
    <mergeCell ref="I31:I32"/>
    <mergeCell ref="J31:J32"/>
    <mergeCell ref="K31:K32"/>
    <mergeCell ref="L31:L32"/>
    <mergeCell ref="A31:A36"/>
    <mergeCell ref="B31:B32"/>
    <mergeCell ref="C31:C32"/>
    <mergeCell ref="D31:D32"/>
    <mergeCell ref="E31:E32"/>
    <mergeCell ref="F31:F32"/>
    <mergeCell ref="T34:U34"/>
    <mergeCell ref="P36:P37"/>
    <mergeCell ref="A45:A48"/>
    <mergeCell ref="E50:G50"/>
    <mergeCell ref="P2:P8"/>
    <mergeCell ref="Q8:U8"/>
    <mergeCell ref="P9:P16"/>
    <mergeCell ref="Q16:U16"/>
    <mergeCell ref="P19:P26"/>
    <mergeCell ref="Q26:U26"/>
    <mergeCell ref="P27:P35"/>
    <mergeCell ref="M31:M32"/>
    <mergeCell ref="A39:A41"/>
    <mergeCell ref="A42:A44"/>
    <mergeCell ref="G31:G32"/>
    <mergeCell ref="H31:H32"/>
    <mergeCell ref="P39:P46"/>
    <mergeCell ref="Q46:U46"/>
    <mergeCell ref="P50:P55"/>
    <mergeCell ref="Q54:U54"/>
    <mergeCell ref="P56:U56"/>
  </mergeCells>
  <phoneticPr fontId="3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0D27-938B-4438-8103-4BDF48B8F429}">
  <dimension ref="A1:AB64"/>
  <sheetViews>
    <sheetView topLeftCell="O53" workbookViewId="0">
      <selection sqref="A1:AB71"/>
    </sheetView>
  </sheetViews>
  <sheetFormatPr defaultRowHeight="15" x14ac:dyDescent="0.25"/>
  <cols>
    <col min="5" max="5" width="15.7109375" customWidth="1"/>
    <col min="6" max="6" width="32.85546875" customWidth="1"/>
    <col min="17" max="17" width="5.28515625" customWidth="1"/>
    <col min="18" max="18" width="6.140625" customWidth="1"/>
    <col min="19" max="19" width="12.42578125" customWidth="1"/>
    <col min="20" max="20" width="34.57031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4.9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0.4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1.6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4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6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/>
      <c r="C25" s="30"/>
      <c r="D25" s="12"/>
      <c r="E25" s="135"/>
      <c r="F25" s="19" t="s">
        <v>302</v>
      </c>
      <c r="G25" s="18" t="s">
        <v>301</v>
      </c>
      <c r="H25" s="28">
        <v>0</v>
      </c>
      <c r="I25" s="28">
        <v>0</v>
      </c>
      <c r="J25" s="46">
        <v>0</v>
      </c>
      <c r="K25" s="11">
        <v>32</v>
      </c>
      <c r="L25" s="11">
        <v>8</v>
      </c>
      <c r="M25" s="15">
        <v>32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/>
      <c r="D26" s="12"/>
      <c r="E26" s="135"/>
      <c r="F26" s="19" t="s">
        <v>303</v>
      </c>
      <c r="G26" s="18" t="s">
        <v>303</v>
      </c>
      <c r="H26" s="28">
        <v>0</v>
      </c>
      <c r="I26" s="28">
        <v>0</v>
      </c>
      <c r="J26" s="46">
        <v>0</v>
      </c>
      <c r="K26" s="11">
        <v>32</v>
      </c>
      <c r="L26" s="11">
        <v>8</v>
      </c>
      <c r="M26" s="15">
        <v>32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17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23</v>
      </c>
      <c r="AB26" s="61">
        <f t="shared" si="9"/>
        <v>33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21" customHeight="1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21.6" customHeight="1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22.5" customHeight="1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27.6" customHeight="1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30.6" customHeight="1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0</v>
      </c>
      <c r="K32" s="11">
        <v>0</v>
      </c>
      <c r="L32" s="11">
        <v>3</v>
      </c>
      <c r="M32" s="15">
        <f t="shared" si="10"/>
        <v>3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5" si="12">V37+W37+X37/2+Y37/4+Z37/2</f>
        <v>3</v>
      </c>
      <c r="AB37" s="54">
        <f t="shared" ref="AB37:AB45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v>4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ht="25.5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/>
      <c r="R43" s="188" t="s">
        <v>349</v>
      </c>
      <c r="S43" s="126" t="s">
        <v>350</v>
      </c>
      <c r="T43" s="57"/>
      <c r="U43" s="18"/>
      <c r="V43" s="58">
        <v>2</v>
      </c>
      <c r="W43" s="58">
        <v>0</v>
      </c>
      <c r="X43" s="58">
        <v>0</v>
      </c>
      <c r="Y43" s="58">
        <v>8</v>
      </c>
      <c r="Z43" s="58">
        <v>0</v>
      </c>
      <c r="AA43" s="53">
        <v>4</v>
      </c>
      <c r="AB43" s="54">
        <v>5</v>
      </c>
    </row>
    <row r="44" spans="1:28" ht="25.5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55"/>
      <c r="R44" s="188" t="s">
        <v>349</v>
      </c>
      <c r="S44" s="126" t="s">
        <v>351</v>
      </c>
      <c r="T44" s="57"/>
      <c r="U44" s="18"/>
      <c r="V44" s="58">
        <v>2</v>
      </c>
      <c r="W44" s="58">
        <v>0</v>
      </c>
      <c r="X44" s="58">
        <v>0</v>
      </c>
      <c r="Y44" s="58">
        <v>8</v>
      </c>
      <c r="Z44" s="58">
        <v>0</v>
      </c>
      <c r="AA44" s="53">
        <v>4</v>
      </c>
      <c r="AB44" s="54">
        <v>5</v>
      </c>
    </row>
    <row r="45" spans="1:28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318"/>
      <c r="Q45" s="55">
        <v>7</v>
      </c>
      <c r="R45" s="103" t="s">
        <v>20</v>
      </c>
      <c r="S45" s="96"/>
      <c r="T45" s="59" t="s">
        <v>91</v>
      </c>
      <c r="U45" s="18" t="s">
        <v>92</v>
      </c>
      <c r="V45" s="53">
        <v>2</v>
      </c>
      <c r="W45" s="53">
        <v>2</v>
      </c>
      <c r="X45" s="53">
        <v>0</v>
      </c>
      <c r="Y45" s="53">
        <v>0</v>
      </c>
      <c r="Z45" s="53">
        <v>0</v>
      </c>
      <c r="AA45" s="53">
        <f t="shared" si="12"/>
        <v>4</v>
      </c>
      <c r="AB45" s="54">
        <f t="shared" si="13"/>
        <v>4</v>
      </c>
    </row>
    <row r="46" spans="1:28" x14ac:dyDescent="0.25">
      <c r="A46" s="273"/>
      <c r="B46" s="177" t="s">
        <v>94</v>
      </c>
      <c r="C46" s="178">
        <v>4</v>
      </c>
      <c r="D46" s="167">
        <v>42</v>
      </c>
      <c r="E46" s="140" t="s">
        <v>150</v>
      </c>
      <c r="F46" s="179" t="s">
        <v>99</v>
      </c>
      <c r="G46" s="180" t="s">
        <v>100</v>
      </c>
      <c r="H46" s="165">
        <v>0</v>
      </c>
      <c r="I46" s="165">
        <v>0</v>
      </c>
      <c r="J46" s="165">
        <v>0</v>
      </c>
      <c r="K46" s="165">
        <v>4</v>
      </c>
      <c r="L46" s="165">
        <v>1</v>
      </c>
      <c r="M46" s="166">
        <v>4</v>
      </c>
      <c r="N46" s="165"/>
      <c r="O46" s="181"/>
      <c r="P46" s="318"/>
      <c r="Q46" s="259" t="s">
        <v>117</v>
      </c>
      <c r="R46" s="259"/>
      <c r="S46" s="259"/>
      <c r="T46" s="259"/>
      <c r="U46" s="259"/>
      <c r="V46" s="60">
        <f>SUM(V37:V45)</f>
        <v>20</v>
      </c>
      <c r="W46" s="60">
        <f>SUM(W37:W45)</f>
        <v>2</v>
      </c>
      <c r="X46" s="60">
        <f>SUM(X37:X45)</f>
        <v>4</v>
      </c>
      <c r="Y46" s="60">
        <f>SUM(Y37:Y45)</f>
        <v>20</v>
      </c>
      <c r="Z46" s="60">
        <v>0</v>
      </c>
      <c r="AA46" s="60">
        <f>SUM(AA37:AA45)</f>
        <v>29</v>
      </c>
      <c r="AB46" s="61">
        <f>SUM(AB37:AB45)</f>
        <v>35</v>
      </c>
    </row>
    <row r="47" spans="1:28" ht="24.75" x14ac:dyDescent="0.25">
      <c r="A47" s="321" t="s">
        <v>339</v>
      </c>
      <c r="B47" s="185" t="s">
        <v>344</v>
      </c>
      <c r="C47" s="183">
        <v>5</v>
      </c>
      <c r="D47" s="184">
        <v>43</v>
      </c>
      <c r="E47" s="154"/>
      <c r="F47" s="40" t="s">
        <v>340</v>
      </c>
      <c r="G47" s="154"/>
      <c r="H47" s="155">
        <v>2</v>
      </c>
      <c r="I47" s="155">
        <v>0</v>
      </c>
      <c r="J47" s="155">
        <v>0</v>
      </c>
      <c r="K47" s="155">
        <v>8</v>
      </c>
      <c r="L47" s="155">
        <v>4</v>
      </c>
      <c r="M47" s="155">
        <v>5</v>
      </c>
      <c r="N47" s="155"/>
      <c r="O47" s="154"/>
      <c r="P47" s="80" t="s">
        <v>108</v>
      </c>
      <c r="Q47" s="35">
        <v>1</v>
      </c>
      <c r="R47" s="89" t="s">
        <v>20</v>
      </c>
      <c r="S47" s="96" t="s">
        <v>265</v>
      </c>
      <c r="T47" s="55" t="s">
        <v>42</v>
      </c>
      <c r="U47" s="56" t="s">
        <v>43</v>
      </c>
      <c r="V47" s="21">
        <v>3</v>
      </c>
      <c r="W47" s="21">
        <v>0</v>
      </c>
      <c r="X47" s="53">
        <v>2</v>
      </c>
      <c r="Y47" s="53">
        <v>0</v>
      </c>
      <c r="Z47" s="53">
        <v>0</v>
      </c>
      <c r="AA47" s="53">
        <f>V47+W47+X47/2+Y47/4+Z47/2</f>
        <v>4</v>
      </c>
      <c r="AB47" s="54">
        <f t="shared" ref="AB47:AB53" si="14">(V47+W47+X47+Y47)</f>
        <v>5</v>
      </c>
    </row>
    <row r="48" spans="1:28" ht="25.5" x14ac:dyDescent="0.25">
      <c r="A48" s="321"/>
      <c r="B48" s="185" t="s">
        <v>345</v>
      </c>
      <c r="C48" s="183">
        <v>5</v>
      </c>
      <c r="D48" s="184">
        <v>44</v>
      </c>
      <c r="E48" s="154"/>
      <c r="F48" s="40" t="s">
        <v>341</v>
      </c>
      <c r="G48" s="154"/>
      <c r="H48" s="155">
        <v>2</v>
      </c>
      <c r="I48" s="155">
        <v>0</v>
      </c>
      <c r="J48" s="155">
        <v>0</v>
      </c>
      <c r="K48" s="155">
        <v>8</v>
      </c>
      <c r="L48" s="155">
        <v>4</v>
      </c>
      <c r="M48" s="155">
        <v>5</v>
      </c>
      <c r="N48" s="155"/>
      <c r="O48" s="154"/>
      <c r="P48" s="81"/>
      <c r="Q48" s="35">
        <v>3</v>
      </c>
      <c r="R48" s="104" t="s">
        <v>64</v>
      </c>
      <c r="S48" s="96" t="s">
        <v>158</v>
      </c>
      <c r="T48" s="59" t="s">
        <v>69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ht="12" customHeight="1" x14ac:dyDescent="0.25">
      <c r="A49" s="321"/>
      <c r="B49" s="185" t="s">
        <v>346</v>
      </c>
      <c r="C49" s="183">
        <v>6</v>
      </c>
      <c r="D49" s="184">
        <v>45</v>
      </c>
      <c r="E49" s="154"/>
      <c r="F49" s="40" t="s">
        <v>342</v>
      </c>
      <c r="G49" s="154"/>
      <c r="H49" s="155">
        <v>2</v>
      </c>
      <c r="I49" s="155">
        <v>0</v>
      </c>
      <c r="J49" s="155">
        <v>0</v>
      </c>
      <c r="K49" s="155">
        <v>8</v>
      </c>
      <c r="L49" s="155">
        <v>4</v>
      </c>
      <c r="M49" s="155">
        <v>5</v>
      </c>
      <c r="N49" s="155"/>
      <c r="O49" s="154"/>
      <c r="P49" s="81"/>
      <c r="Q49" s="35"/>
      <c r="R49" s="176" t="s">
        <v>348</v>
      </c>
      <c r="S49" s="96" t="s">
        <v>354</v>
      </c>
      <c r="T49" s="59" t="s">
        <v>354</v>
      </c>
      <c r="U49" s="34"/>
      <c r="V49" s="58">
        <v>2</v>
      </c>
      <c r="W49" s="58">
        <v>0</v>
      </c>
      <c r="X49" s="58">
        <v>0</v>
      </c>
      <c r="Y49" s="58">
        <v>8</v>
      </c>
      <c r="Z49" s="58">
        <v>0</v>
      </c>
      <c r="AA49" s="53">
        <v>4</v>
      </c>
      <c r="AB49" s="54">
        <v>5</v>
      </c>
    </row>
    <row r="50" spans="1:28" ht="18.95" customHeight="1" x14ac:dyDescent="0.25">
      <c r="A50" s="321"/>
      <c r="B50" s="185" t="s">
        <v>347</v>
      </c>
      <c r="C50" s="183">
        <v>6</v>
      </c>
      <c r="D50" s="184">
        <v>46</v>
      </c>
      <c r="E50" s="154"/>
      <c r="F50" s="40" t="s">
        <v>343</v>
      </c>
      <c r="G50" s="154"/>
      <c r="H50" s="155">
        <v>2</v>
      </c>
      <c r="I50" s="155">
        <v>0</v>
      </c>
      <c r="J50" s="155">
        <v>0</v>
      </c>
      <c r="K50" s="155">
        <v>8</v>
      </c>
      <c r="L50" s="155">
        <v>4</v>
      </c>
      <c r="M50" s="155">
        <v>5</v>
      </c>
      <c r="N50" s="155"/>
      <c r="O50" s="154"/>
      <c r="P50" s="296" t="s">
        <v>119</v>
      </c>
      <c r="Q50" s="35">
        <v>4</v>
      </c>
      <c r="R50" s="104" t="s">
        <v>64</v>
      </c>
      <c r="S50" s="96" t="s">
        <v>159</v>
      </c>
      <c r="T50" s="59" t="s">
        <v>70</v>
      </c>
      <c r="U50" s="34" t="s">
        <v>115</v>
      </c>
      <c r="V50" s="58">
        <v>3</v>
      </c>
      <c r="W50" s="58">
        <v>0</v>
      </c>
      <c r="X50" s="58">
        <v>2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5</v>
      </c>
    </row>
    <row r="51" spans="1:28" ht="25.5" x14ac:dyDescent="0.25">
      <c r="A51" s="176" t="s">
        <v>348</v>
      </c>
      <c r="B51" s="176" t="s">
        <v>348</v>
      </c>
      <c r="C51" s="186">
        <v>6</v>
      </c>
      <c r="D51" s="187">
        <v>47</v>
      </c>
      <c r="F51" s="175" t="s">
        <v>348</v>
      </c>
      <c r="H51" s="182">
        <v>2</v>
      </c>
      <c r="I51" s="182">
        <v>0</v>
      </c>
      <c r="J51" s="182">
        <v>0</v>
      </c>
      <c r="K51" s="182">
        <v>8</v>
      </c>
      <c r="L51" s="182">
        <v>4</v>
      </c>
      <c r="M51" s="182">
        <v>5</v>
      </c>
      <c r="N51" s="182"/>
      <c r="P51" s="296"/>
      <c r="Q51" s="83"/>
      <c r="R51" s="188" t="s">
        <v>349</v>
      </c>
      <c r="S51" s="189" t="s">
        <v>342</v>
      </c>
      <c r="T51" s="59" t="s">
        <v>352</v>
      </c>
      <c r="U51" s="34"/>
      <c r="V51" s="58">
        <v>2</v>
      </c>
      <c r="W51" s="58">
        <v>0</v>
      </c>
      <c r="X51" s="58">
        <v>0</v>
      </c>
      <c r="Y51" s="58">
        <v>8</v>
      </c>
      <c r="Z51" s="58">
        <v>0</v>
      </c>
      <c r="AA51" s="53">
        <v>4</v>
      </c>
      <c r="AB51" s="54">
        <v>5</v>
      </c>
    </row>
    <row r="52" spans="1:28" ht="25.5" x14ac:dyDescent="0.25">
      <c r="A52" s="313" t="s">
        <v>291</v>
      </c>
      <c r="B52" s="152" t="s">
        <v>292</v>
      </c>
      <c r="C52" s="153">
        <v>7</v>
      </c>
      <c r="D52" s="12">
        <v>45</v>
      </c>
      <c r="E52" s="154"/>
      <c r="F52" s="154" t="s">
        <v>293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3"/>
      <c r="R52" s="188" t="s">
        <v>349</v>
      </c>
      <c r="S52" s="189" t="s">
        <v>343</v>
      </c>
      <c r="T52" s="59" t="s">
        <v>353</v>
      </c>
      <c r="U52" s="34"/>
      <c r="V52" s="58">
        <v>2</v>
      </c>
      <c r="W52" s="58">
        <v>0</v>
      </c>
      <c r="X52" s="58">
        <v>0</v>
      </c>
      <c r="Y52" s="58">
        <v>8</v>
      </c>
      <c r="Z52" s="58">
        <v>0</v>
      </c>
      <c r="AA52" s="53">
        <v>4</v>
      </c>
      <c r="AB52" s="54">
        <v>5</v>
      </c>
    </row>
    <row r="53" spans="1:28" x14ac:dyDescent="0.25">
      <c r="A53" s="313"/>
      <c r="B53" s="152" t="s">
        <v>292</v>
      </c>
      <c r="C53" s="153">
        <v>7</v>
      </c>
      <c r="D53" s="12">
        <v>46</v>
      </c>
      <c r="E53" s="154"/>
      <c r="F53" s="154" t="s">
        <v>295</v>
      </c>
      <c r="G53" s="155">
        <v>2</v>
      </c>
      <c r="H53" s="155">
        <v>0</v>
      </c>
      <c r="I53" s="155">
        <v>2</v>
      </c>
      <c r="J53" s="155">
        <v>0</v>
      </c>
      <c r="K53" s="155">
        <v>0</v>
      </c>
      <c r="L53" s="155">
        <v>4</v>
      </c>
      <c r="M53" s="155">
        <v>5</v>
      </c>
      <c r="P53" s="296"/>
      <c r="Q53" s="78">
        <v>5</v>
      </c>
      <c r="R53" s="105" t="s">
        <v>88</v>
      </c>
      <c r="S53" s="96"/>
      <c r="T53" s="59" t="s">
        <v>262</v>
      </c>
      <c r="U53" s="34" t="s">
        <v>263</v>
      </c>
      <c r="V53" s="58">
        <v>4</v>
      </c>
      <c r="W53" s="58">
        <v>0</v>
      </c>
      <c r="X53" s="58">
        <v>0</v>
      </c>
      <c r="Y53" s="58">
        <v>0</v>
      </c>
      <c r="Z53" s="58">
        <v>0</v>
      </c>
      <c r="AA53" s="53">
        <f>V53+W53+X53/2+Y53/4+Z53/2</f>
        <v>4</v>
      </c>
      <c r="AB53" s="54">
        <f t="shared" si="14"/>
        <v>4</v>
      </c>
    </row>
    <row r="54" spans="1:28" x14ac:dyDescent="0.25">
      <c r="A54" s="313"/>
      <c r="B54" s="152" t="s">
        <v>292</v>
      </c>
      <c r="C54" s="153">
        <v>8</v>
      </c>
      <c r="D54" s="12">
        <v>47</v>
      </c>
      <c r="E54" s="154"/>
      <c r="F54" s="154" t="s">
        <v>297</v>
      </c>
      <c r="G54" s="155">
        <v>2</v>
      </c>
      <c r="H54" s="155">
        <v>0</v>
      </c>
      <c r="I54" s="155">
        <v>2</v>
      </c>
      <c r="J54" s="155">
        <v>0</v>
      </c>
      <c r="K54" s="155">
        <v>0</v>
      </c>
      <c r="L54" s="155">
        <v>4</v>
      </c>
      <c r="M54" s="155">
        <v>5</v>
      </c>
      <c r="P54" s="296"/>
      <c r="Q54" s="311" t="s">
        <v>121</v>
      </c>
      <c r="R54" s="311"/>
      <c r="S54" s="311"/>
      <c r="T54" s="311"/>
      <c r="U54" s="311"/>
      <c r="V54" s="84">
        <f t="shared" ref="V54:AB54" si="15">SUM(V47:V53)</f>
        <v>19</v>
      </c>
      <c r="W54" s="84">
        <f t="shared" si="15"/>
        <v>0</v>
      </c>
      <c r="X54" s="84">
        <f t="shared" si="15"/>
        <v>6</v>
      </c>
      <c r="Y54" s="84">
        <f t="shared" si="15"/>
        <v>24</v>
      </c>
      <c r="Z54" s="84">
        <f t="shared" si="15"/>
        <v>0</v>
      </c>
      <c r="AA54" s="84">
        <f t="shared" si="15"/>
        <v>28</v>
      </c>
      <c r="AB54" s="84">
        <f t="shared" si="15"/>
        <v>34</v>
      </c>
    </row>
    <row r="55" spans="1:28" ht="15.75" x14ac:dyDescent="0.25">
      <c r="A55" s="313"/>
      <c r="B55" s="152" t="s">
        <v>292</v>
      </c>
      <c r="C55" s="153">
        <v>8</v>
      </c>
      <c r="D55" s="12">
        <v>48</v>
      </c>
      <c r="E55" s="154"/>
      <c r="F55" s="154" t="s">
        <v>299</v>
      </c>
      <c r="G55" s="155">
        <v>2</v>
      </c>
      <c r="H55" s="155">
        <v>0</v>
      </c>
      <c r="I55" s="155">
        <v>2</v>
      </c>
      <c r="J55" s="155">
        <v>0</v>
      </c>
      <c r="K55" s="155">
        <v>0</v>
      </c>
      <c r="L55" s="155">
        <v>4</v>
      </c>
      <c r="M55" s="155">
        <v>5</v>
      </c>
      <c r="P55" s="296"/>
      <c r="Q55" s="85" t="s">
        <v>59</v>
      </c>
      <c r="R55" s="86" t="s">
        <v>53</v>
      </c>
      <c r="S55" s="111" t="s">
        <v>148</v>
      </c>
      <c r="T55" s="66" t="s">
        <v>60</v>
      </c>
      <c r="U55" s="87"/>
      <c r="V55" s="58">
        <v>0</v>
      </c>
      <c r="W55" s="58">
        <v>0</v>
      </c>
      <c r="X55" s="58">
        <v>0</v>
      </c>
      <c r="Y55" s="58">
        <v>8</v>
      </c>
      <c r="Z55" s="58">
        <v>0</v>
      </c>
      <c r="AA55" s="53">
        <f>V55+W55+X55/2+Y55/4+Z55/2</f>
        <v>2</v>
      </c>
      <c r="AB55" s="53">
        <f>V55+W55+X55+Y55</f>
        <v>8</v>
      </c>
    </row>
    <row r="56" spans="1:28" x14ac:dyDescent="0.25">
      <c r="H56">
        <f t="shared" ref="H56:K56" si="16">SUM(H3:H55)</f>
        <v>101</v>
      </c>
      <c r="I56">
        <f t="shared" si="16"/>
        <v>12</v>
      </c>
      <c r="J56">
        <f t="shared" si="16"/>
        <v>40</v>
      </c>
      <c r="K56">
        <f t="shared" si="16"/>
        <v>160</v>
      </c>
      <c r="L56">
        <f>SUM(L3:L55)</f>
        <v>180</v>
      </c>
      <c r="M56">
        <f>SUM(M3:M55)</f>
        <v>303</v>
      </c>
      <c r="P56" s="322" t="s">
        <v>357</v>
      </c>
      <c r="Q56" s="79" t="s">
        <v>109</v>
      </c>
      <c r="R56" s="65" t="s">
        <v>1</v>
      </c>
      <c r="S56" s="156" t="s">
        <v>260</v>
      </c>
      <c r="T56" s="68" t="s">
        <v>304</v>
      </c>
      <c r="U56" s="69" t="s">
        <v>305</v>
      </c>
      <c r="V56" s="69" t="s">
        <v>6</v>
      </c>
      <c r="W56" s="69" t="s">
        <v>7</v>
      </c>
      <c r="X56" s="69" t="s">
        <v>8</v>
      </c>
      <c r="Y56" s="69" t="s">
        <v>9</v>
      </c>
      <c r="Z56" s="69" t="s">
        <v>10</v>
      </c>
      <c r="AA56" s="157" t="s">
        <v>102</v>
      </c>
      <c r="AB56" s="162" t="s">
        <v>12</v>
      </c>
    </row>
    <row r="57" spans="1:28" x14ac:dyDescent="0.25">
      <c r="P57" s="322"/>
      <c r="Q57" s="158">
        <v>1</v>
      </c>
      <c r="R57" s="159" t="s">
        <v>292</v>
      </c>
      <c r="S57" s="154"/>
      <c r="T57" s="154" t="s">
        <v>293</v>
      </c>
      <c r="U57" s="155" t="s">
        <v>294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ht="14.45" customHeight="1" x14ac:dyDescent="0.25">
      <c r="P58" s="322"/>
      <c r="Q58" s="158">
        <v>2</v>
      </c>
      <c r="R58" s="159" t="s">
        <v>292</v>
      </c>
      <c r="S58" s="154"/>
      <c r="T58" s="154" t="s">
        <v>295</v>
      </c>
      <c r="U58" s="155" t="s">
        <v>296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2"/>
      <c r="Q59" s="158">
        <v>3</v>
      </c>
      <c r="R59" s="29" t="s">
        <v>53</v>
      </c>
      <c r="S59" s="19" t="s">
        <v>301</v>
      </c>
      <c r="T59" s="19" t="s">
        <v>301</v>
      </c>
      <c r="U59" s="58" t="s">
        <v>302</v>
      </c>
      <c r="V59" s="58">
        <v>0</v>
      </c>
      <c r="W59" s="58">
        <v>0</v>
      </c>
      <c r="X59" s="58">
        <v>0</v>
      </c>
      <c r="Y59" s="58">
        <v>32</v>
      </c>
      <c r="Z59" s="58">
        <v>0</v>
      </c>
      <c r="AA59" s="53">
        <v>8</v>
      </c>
      <c r="AB59" s="161">
        <f>V59+W59+X59+Y59</f>
        <v>32</v>
      </c>
    </row>
    <row r="60" spans="1:28" x14ac:dyDescent="0.25">
      <c r="P60" s="322" t="s">
        <v>358</v>
      </c>
      <c r="Q60" s="79" t="s">
        <v>109</v>
      </c>
      <c r="R60" s="65" t="s">
        <v>1</v>
      </c>
      <c r="S60" s="156" t="s">
        <v>110</v>
      </c>
      <c r="T60" s="156" t="s">
        <v>110</v>
      </c>
      <c r="U60" s="69" t="s">
        <v>305</v>
      </c>
      <c r="V60" s="69" t="s">
        <v>6</v>
      </c>
      <c r="W60" s="69" t="s">
        <v>7</v>
      </c>
      <c r="X60" s="69" t="s">
        <v>8</v>
      </c>
      <c r="Y60" s="69" t="s">
        <v>9</v>
      </c>
      <c r="Z60" s="69" t="s">
        <v>10</v>
      </c>
      <c r="AA60" s="69" t="s">
        <v>11</v>
      </c>
      <c r="AB60" s="157" t="s">
        <v>12</v>
      </c>
    </row>
    <row r="61" spans="1:28" x14ac:dyDescent="0.25">
      <c r="P61" s="322"/>
      <c r="Q61" s="158">
        <v>1</v>
      </c>
      <c r="R61" s="159" t="s">
        <v>292</v>
      </c>
      <c r="S61" s="154"/>
      <c r="T61" s="154" t="s">
        <v>297</v>
      </c>
      <c r="U61" s="155" t="s">
        <v>298</v>
      </c>
      <c r="V61" s="155">
        <v>2</v>
      </c>
      <c r="W61" s="155">
        <v>0</v>
      </c>
      <c r="X61" s="155">
        <v>2</v>
      </c>
      <c r="Y61" s="155">
        <v>0</v>
      </c>
      <c r="Z61" s="155">
        <v>0</v>
      </c>
      <c r="AA61" s="155">
        <v>4</v>
      </c>
      <c r="AB61" s="160">
        <v>5</v>
      </c>
    </row>
    <row r="62" spans="1:28" x14ac:dyDescent="0.25">
      <c r="P62" s="322"/>
      <c r="Q62" s="158">
        <v>2</v>
      </c>
      <c r="R62" s="159" t="s">
        <v>292</v>
      </c>
      <c r="S62" s="154"/>
      <c r="T62" s="154" t="s">
        <v>299</v>
      </c>
      <c r="U62" s="155" t="s">
        <v>300</v>
      </c>
      <c r="V62" s="155">
        <v>2</v>
      </c>
      <c r="W62" s="155">
        <v>0</v>
      </c>
      <c r="X62" s="155">
        <v>2</v>
      </c>
      <c r="Y62" s="155">
        <v>0</v>
      </c>
      <c r="Z62" s="155">
        <v>0</v>
      </c>
      <c r="AA62" s="155">
        <v>4</v>
      </c>
      <c r="AB62" s="160">
        <v>5</v>
      </c>
    </row>
    <row r="63" spans="1:28" x14ac:dyDescent="0.25">
      <c r="P63" s="322"/>
      <c r="Q63" s="158">
        <v>3</v>
      </c>
      <c r="R63" s="29" t="s">
        <v>53</v>
      </c>
      <c r="S63" s="19" t="s">
        <v>303</v>
      </c>
      <c r="T63" s="19" t="s">
        <v>303</v>
      </c>
      <c r="U63" s="58" t="s">
        <v>303</v>
      </c>
      <c r="V63" s="58">
        <v>0</v>
      </c>
      <c r="W63" s="58">
        <v>0</v>
      </c>
      <c r="X63" s="58">
        <v>0</v>
      </c>
      <c r="Y63" s="58">
        <v>32</v>
      </c>
      <c r="Z63" s="58">
        <v>0</v>
      </c>
      <c r="AA63" s="53">
        <v>8</v>
      </c>
      <c r="AB63" s="161">
        <f>V63+W63+X63+Y63</f>
        <v>32</v>
      </c>
    </row>
    <row r="64" spans="1:28" x14ac:dyDescent="0.25">
      <c r="V64">
        <f t="shared" ref="V64:Z64" si="17">SUM(V8,V16:V17,V26,V34:V35,V46,V54:V55,V57:V59,V61:V63)</f>
        <v>105</v>
      </c>
      <c r="W64">
        <f t="shared" si="17"/>
        <v>6</v>
      </c>
      <c r="X64">
        <f t="shared" si="17"/>
        <v>48</v>
      </c>
      <c r="Y64">
        <f t="shared" si="17"/>
        <v>156</v>
      </c>
      <c r="Z64">
        <f t="shared" si="17"/>
        <v>0</v>
      </c>
      <c r="AA64">
        <f>SUM(AA8,AA16:AA17,AA26,AA34:AA35,AA46,AA54:AA55,AA57:AA59,AA61:AA63)</f>
        <v>180</v>
      </c>
      <c r="AB64">
        <f>SUM(AB8,AB16:AB17,AB26,AB34:AB35,AB46,AB54:AB55,AB57:AB59,AB61:AB63)</f>
        <v>303</v>
      </c>
    </row>
  </sheetData>
  <mergeCells count="38">
    <mergeCell ref="A17:A20"/>
    <mergeCell ref="P19:P26"/>
    <mergeCell ref="A28:A32"/>
    <mergeCell ref="A52:A55"/>
    <mergeCell ref="A22:A27"/>
    <mergeCell ref="A41:A43"/>
    <mergeCell ref="P39:P46"/>
    <mergeCell ref="A44:A46"/>
    <mergeCell ref="A47:A50"/>
    <mergeCell ref="B1:O1"/>
    <mergeCell ref="P2:P8"/>
    <mergeCell ref="A3:A4"/>
    <mergeCell ref="A5:A16"/>
    <mergeCell ref="Q8:U8"/>
    <mergeCell ref="P9:P16"/>
    <mergeCell ref="Q16:U16"/>
    <mergeCell ref="Q26:U26"/>
    <mergeCell ref="P27:P35"/>
    <mergeCell ref="A33:A38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P60:P63"/>
    <mergeCell ref="P36:P37"/>
    <mergeCell ref="Q46:U46"/>
    <mergeCell ref="T34:U34"/>
    <mergeCell ref="P50:P55"/>
    <mergeCell ref="Q54:U54"/>
    <mergeCell ref="P56:P5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9805-506D-4C0A-A25B-3A79124937B5}">
  <dimension ref="A1:AB62"/>
  <sheetViews>
    <sheetView topLeftCell="A47" workbookViewId="0">
      <selection activeCell="A52" sqref="A52:N55"/>
    </sheetView>
  </sheetViews>
  <sheetFormatPr defaultRowHeight="15" x14ac:dyDescent="0.25"/>
  <cols>
    <col min="4" max="4" width="3.85546875" customWidth="1"/>
    <col min="5" max="5" width="13.7109375" customWidth="1"/>
    <col min="6" max="6" width="20.28515625" customWidth="1"/>
    <col min="17" max="17" width="3.5703125" customWidth="1"/>
    <col min="18" max="18" width="5.7109375" customWidth="1"/>
    <col min="19" max="19" width="12" customWidth="1"/>
    <col min="20" max="20" width="29" customWidth="1"/>
    <col min="21" max="21" width="5" customWidth="1"/>
    <col min="22" max="22" width="6.285156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9.1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17.100000000000001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7.9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4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6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4</v>
      </c>
      <c r="I13" s="21">
        <v>0</v>
      </c>
      <c r="J13" s="22">
        <v>2</v>
      </c>
      <c r="K13" s="15">
        <v>0</v>
      </c>
      <c r="L13" s="15">
        <v>5</v>
      </c>
      <c r="M13" s="15">
        <f t="shared" si="2"/>
        <v>6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4</v>
      </c>
      <c r="I14" s="21">
        <v>0</v>
      </c>
      <c r="J14" s="22">
        <v>2</v>
      </c>
      <c r="K14" s="15">
        <v>0</v>
      </c>
      <c r="L14" s="15">
        <v>5</v>
      </c>
      <c r="M14" s="15">
        <f t="shared" si="2"/>
        <v>6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4</v>
      </c>
      <c r="I15" s="21">
        <v>0</v>
      </c>
      <c r="J15" s="22">
        <v>2</v>
      </c>
      <c r="K15" s="15">
        <v>0</v>
      </c>
      <c r="L15" s="15">
        <v>5</v>
      </c>
      <c r="M15" s="15">
        <f t="shared" si="2"/>
        <v>6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4</v>
      </c>
      <c r="I16" s="21">
        <v>0</v>
      </c>
      <c r="J16" s="22">
        <v>2</v>
      </c>
      <c r="K16" s="15">
        <v>0</v>
      </c>
      <c r="L16" s="15">
        <v>5</v>
      </c>
      <c r="M16" s="15">
        <f t="shared" si="2"/>
        <v>6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4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5</v>
      </c>
      <c r="AB23" s="54">
        <f t="shared" si="8"/>
        <v>6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/>
      <c r="C25" s="30"/>
      <c r="D25" s="12"/>
      <c r="E25" s="135"/>
      <c r="F25" s="19" t="s">
        <v>302</v>
      </c>
      <c r="G25" s="18" t="s">
        <v>301</v>
      </c>
      <c r="H25" s="28">
        <v>0</v>
      </c>
      <c r="I25" s="28">
        <v>0</v>
      </c>
      <c r="J25" s="46">
        <v>0</v>
      </c>
      <c r="K25" s="11">
        <v>40</v>
      </c>
      <c r="L25" s="11">
        <v>10</v>
      </c>
      <c r="M25" s="15">
        <v>40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/>
      <c r="D26" s="12"/>
      <c r="E26" s="135"/>
      <c r="F26" s="19" t="s">
        <v>303</v>
      </c>
      <c r="G26" s="18" t="s">
        <v>303</v>
      </c>
      <c r="H26" s="28">
        <v>0</v>
      </c>
      <c r="I26" s="28">
        <v>0</v>
      </c>
      <c r="J26" s="46">
        <v>0</v>
      </c>
      <c r="K26" s="11">
        <v>40</v>
      </c>
      <c r="L26" s="11">
        <v>10</v>
      </c>
      <c r="M26" s="15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18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24</v>
      </c>
      <c r="AB26" s="61">
        <f t="shared" si="9"/>
        <v>34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25.5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5</v>
      </c>
      <c r="AB28" s="54">
        <f t="shared" si="11"/>
        <v>6</v>
      </c>
    </row>
    <row r="29" spans="1:28" ht="25.5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25.5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25.5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25.5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0</v>
      </c>
      <c r="K32" s="11">
        <v>0</v>
      </c>
      <c r="L32" s="11">
        <v>3</v>
      </c>
      <c r="M32" s="15">
        <f t="shared" si="10"/>
        <v>3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5" si="12">V37+W37+X37/2+Y37/4+Z37/2</f>
        <v>3</v>
      </c>
      <c r="AB37" s="54">
        <f t="shared" ref="AB37:AB45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v>4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ht="25.5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/>
      <c r="R43" s="188" t="s">
        <v>349</v>
      </c>
      <c r="S43" s="126" t="s">
        <v>350</v>
      </c>
      <c r="T43" s="57"/>
      <c r="U43" s="18"/>
      <c r="V43" s="58">
        <v>2</v>
      </c>
      <c r="W43" s="58">
        <v>0</v>
      </c>
      <c r="X43" s="58">
        <v>0</v>
      </c>
      <c r="Y43" s="58">
        <v>8</v>
      </c>
      <c r="Z43" s="58">
        <v>0</v>
      </c>
      <c r="AA43" s="53">
        <v>4</v>
      </c>
      <c r="AB43" s="54">
        <v>5</v>
      </c>
    </row>
    <row r="44" spans="1:28" ht="25.5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55"/>
      <c r="R44" s="188" t="s">
        <v>349</v>
      </c>
      <c r="S44" s="126" t="s">
        <v>351</v>
      </c>
      <c r="T44" s="57"/>
      <c r="U44" s="18"/>
      <c r="V44" s="58">
        <v>2</v>
      </c>
      <c r="W44" s="58">
        <v>0</v>
      </c>
      <c r="X44" s="58">
        <v>0</v>
      </c>
      <c r="Y44" s="58">
        <v>8</v>
      </c>
      <c r="Z44" s="58">
        <v>0</v>
      </c>
      <c r="AA44" s="53">
        <v>4</v>
      </c>
      <c r="AB44" s="54">
        <v>5</v>
      </c>
    </row>
    <row r="45" spans="1:28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318"/>
      <c r="Q45" s="55">
        <v>7</v>
      </c>
      <c r="R45" s="103" t="s">
        <v>88</v>
      </c>
      <c r="S45" s="96"/>
      <c r="T45" s="59" t="s">
        <v>91</v>
      </c>
      <c r="U45" s="18" t="s">
        <v>92</v>
      </c>
      <c r="V45" s="53">
        <v>2</v>
      </c>
      <c r="W45" s="53">
        <v>2</v>
      </c>
      <c r="X45" s="53">
        <v>0</v>
      </c>
      <c r="Y45" s="53">
        <v>0</v>
      </c>
      <c r="Z45" s="53">
        <v>0</v>
      </c>
      <c r="AA45" s="53">
        <f t="shared" si="12"/>
        <v>4</v>
      </c>
      <c r="AB45" s="54">
        <f t="shared" si="13"/>
        <v>4</v>
      </c>
    </row>
    <row r="46" spans="1:28" x14ac:dyDescent="0.25">
      <c r="A46" s="273"/>
      <c r="B46" s="177" t="s">
        <v>94</v>
      </c>
      <c r="C46" s="178">
        <v>4</v>
      </c>
      <c r="D46" s="167">
        <v>42</v>
      </c>
      <c r="E46" s="140" t="s">
        <v>150</v>
      </c>
      <c r="F46" s="179" t="s">
        <v>99</v>
      </c>
      <c r="G46" s="180" t="s">
        <v>100</v>
      </c>
      <c r="H46" s="165">
        <v>0</v>
      </c>
      <c r="I46" s="165">
        <v>0</v>
      </c>
      <c r="J46" s="165">
        <v>0</v>
      </c>
      <c r="K46" s="165">
        <v>4</v>
      </c>
      <c r="L46" s="165">
        <v>1</v>
      </c>
      <c r="M46" s="166">
        <v>4</v>
      </c>
      <c r="N46" s="165"/>
      <c r="O46" s="181"/>
      <c r="P46" s="318"/>
      <c r="Q46" s="259" t="s">
        <v>117</v>
      </c>
      <c r="R46" s="259"/>
      <c r="S46" s="259"/>
      <c r="T46" s="259"/>
      <c r="U46" s="259"/>
      <c r="V46" s="60">
        <f>SUM(V37:V45)</f>
        <v>20</v>
      </c>
      <c r="W46" s="60">
        <f>SUM(W37:W45)</f>
        <v>2</v>
      </c>
      <c r="X46" s="60">
        <f>SUM(X37:X45)</f>
        <v>4</v>
      </c>
      <c r="Y46" s="60">
        <f>SUM(Y37:Y45)</f>
        <v>20</v>
      </c>
      <c r="Z46" s="60">
        <v>0</v>
      </c>
      <c r="AA46" s="60">
        <f>SUM(AA37:AA45)</f>
        <v>29</v>
      </c>
      <c r="AB46" s="61">
        <f>SUM(AB37:AB45)</f>
        <v>35</v>
      </c>
    </row>
    <row r="47" spans="1:28" ht="24.75" x14ac:dyDescent="0.25">
      <c r="A47" s="321" t="s">
        <v>339</v>
      </c>
      <c r="B47" s="185" t="s">
        <v>344</v>
      </c>
      <c r="C47" s="183">
        <v>5</v>
      </c>
      <c r="D47" s="184">
        <v>43</v>
      </c>
      <c r="E47" s="154"/>
      <c r="F47" s="40" t="s">
        <v>340</v>
      </c>
      <c r="G47" s="154"/>
      <c r="H47" s="155">
        <v>2</v>
      </c>
      <c r="I47" s="155">
        <v>0</v>
      </c>
      <c r="J47" s="155">
        <v>0</v>
      </c>
      <c r="K47" s="155">
        <v>8</v>
      </c>
      <c r="L47" s="155">
        <v>4</v>
      </c>
      <c r="M47" s="155">
        <v>5</v>
      </c>
      <c r="N47" s="155"/>
      <c r="O47" s="154"/>
      <c r="P47" s="80" t="s">
        <v>108</v>
      </c>
      <c r="Q47" s="35">
        <v>1</v>
      </c>
      <c r="R47" s="89" t="s">
        <v>20</v>
      </c>
      <c r="S47" s="96" t="s">
        <v>265</v>
      </c>
      <c r="T47" s="55" t="s">
        <v>42</v>
      </c>
      <c r="U47" s="56" t="s">
        <v>43</v>
      </c>
      <c r="V47" s="21">
        <v>4</v>
      </c>
      <c r="W47" s="21">
        <v>0</v>
      </c>
      <c r="X47" s="53">
        <v>2</v>
      </c>
      <c r="Y47" s="53">
        <v>0</v>
      </c>
      <c r="Z47" s="53">
        <v>0</v>
      </c>
      <c r="AA47" s="53">
        <v>5</v>
      </c>
      <c r="AB47" s="54">
        <f t="shared" ref="AB47:AB53" si="14">(V47+W47+X47+Y47)</f>
        <v>6</v>
      </c>
    </row>
    <row r="48" spans="1:28" ht="25.5" x14ac:dyDescent="0.25">
      <c r="A48" s="321"/>
      <c r="B48" s="185" t="s">
        <v>345</v>
      </c>
      <c r="C48" s="183">
        <v>5</v>
      </c>
      <c r="D48" s="184">
        <v>44</v>
      </c>
      <c r="E48" s="154"/>
      <c r="F48" s="40" t="s">
        <v>341</v>
      </c>
      <c r="G48" s="154"/>
      <c r="H48" s="155">
        <v>2</v>
      </c>
      <c r="I48" s="155">
        <v>0</v>
      </c>
      <c r="J48" s="155">
        <v>0</v>
      </c>
      <c r="K48" s="155">
        <v>8</v>
      </c>
      <c r="L48" s="155">
        <v>4</v>
      </c>
      <c r="M48" s="155">
        <v>5</v>
      </c>
      <c r="N48" s="155"/>
      <c r="O48" s="154"/>
      <c r="P48" s="81"/>
      <c r="Q48" s="35">
        <v>3</v>
      </c>
      <c r="R48" s="104" t="s">
        <v>64</v>
      </c>
      <c r="S48" s="96" t="s">
        <v>158</v>
      </c>
      <c r="T48" s="59" t="s">
        <v>69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21"/>
      <c r="B49" s="185" t="s">
        <v>346</v>
      </c>
      <c r="C49" s="183">
        <v>6</v>
      </c>
      <c r="D49" s="184">
        <v>45</v>
      </c>
      <c r="E49" s="154"/>
      <c r="F49" s="40" t="s">
        <v>342</v>
      </c>
      <c r="G49" s="154"/>
      <c r="H49" s="155">
        <v>2</v>
      </c>
      <c r="I49" s="155">
        <v>0</v>
      </c>
      <c r="J49" s="155">
        <v>0</v>
      </c>
      <c r="K49" s="155">
        <v>8</v>
      </c>
      <c r="L49" s="155">
        <v>4</v>
      </c>
      <c r="M49" s="155">
        <v>5</v>
      </c>
      <c r="N49" s="155"/>
      <c r="O49" s="154"/>
      <c r="P49" s="81"/>
      <c r="Q49" s="35"/>
      <c r="R49" s="176" t="s">
        <v>348</v>
      </c>
      <c r="S49" s="96" t="s">
        <v>354</v>
      </c>
      <c r="T49" s="59" t="s">
        <v>354</v>
      </c>
      <c r="U49" s="34"/>
      <c r="V49" s="58">
        <v>2</v>
      </c>
      <c r="W49" s="58">
        <v>0</v>
      </c>
      <c r="X49" s="58">
        <v>0</v>
      </c>
      <c r="Y49" s="58">
        <v>8</v>
      </c>
      <c r="Z49" s="58">
        <v>0</v>
      </c>
      <c r="AA49" s="53">
        <v>4</v>
      </c>
      <c r="AB49" s="54">
        <v>5</v>
      </c>
    </row>
    <row r="50" spans="1:28" ht="25.5" x14ac:dyDescent="0.25">
      <c r="A50" s="321"/>
      <c r="B50" s="185" t="s">
        <v>347</v>
      </c>
      <c r="C50" s="183">
        <v>6</v>
      </c>
      <c r="D50" s="184">
        <v>46</v>
      </c>
      <c r="E50" s="154"/>
      <c r="F50" s="40" t="s">
        <v>343</v>
      </c>
      <c r="G50" s="154"/>
      <c r="H50" s="155">
        <v>2</v>
      </c>
      <c r="I50" s="155">
        <v>0</v>
      </c>
      <c r="J50" s="155">
        <v>0</v>
      </c>
      <c r="K50" s="155">
        <v>8</v>
      </c>
      <c r="L50" s="155">
        <v>4</v>
      </c>
      <c r="M50" s="155">
        <v>5</v>
      </c>
      <c r="N50" s="155"/>
      <c r="O50" s="154"/>
      <c r="P50" s="296" t="s">
        <v>119</v>
      </c>
      <c r="Q50" s="35">
        <v>4</v>
      </c>
      <c r="R50" s="104" t="s">
        <v>64</v>
      </c>
      <c r="S50" s="96" t="s">
        <v>159</v>
      </c>
      <c r="T50" s="59" t="s">
        <v>70</v>
      </c>
      <c r="U50" s="34" t="s">
        <v>115</v>
      </c>
      <c r="V50" s="58">
        <v>3</v>
      </c>
      <c r="W50" s="58">
        <v>0</v>
      </c>
      <c r="X50" s="58">
        <v>2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5</v>
      </c>
    </row>
    <row r="51" spans="1:28" ht="25.5" x14ac:dyDescent="0.25">
      <c r="A51" s="176" t="s">
        <v>348</v>
      </c>
      <c r="B51" s="176" t="s">
        <v>348</v>
      </c>
      <c r="C51" s="186">
        <v>6</v>
      </c>
      <c r="D51" s="187">
        <v>47</v>
      </c>
      <c r="F51" s="175" t="s">
        <v>348</v>
      </c>
      <c r="H51" s="182">
        <v>2</v>
      </c>
      <c r="I51" s="182">
        <v>0</v>
      </c>
      <c r="J51" s="182">
        <v>0</v>
      </c>
      <c r="K51" s="182">
        <v>8</v>
      </c>
      <c r="L51" s="182">
        <v>4</v>
      </c>
      <c r="M51" s="182">
        <v>5</v>
      </c>
      <c r="N51" s="182"/>
      <c r="P51" s="296"/>
      <c r="Q51" s="83"/>
      <c r="R51" s="188" t="s">
        <v>349</v>
      </c>
      <c r="S51" s="189" t="s">
        <v>342</v>
      </c>
      <c r="T51" s="59" t="s">
        <v>352</v>
      </c>
      <c r="U51" s="34"/>
      <c r="V51" s="58">
        <v>2</v>
      </c>
      <c r="W51" s="58">
        <v>0</v>
      </c>
      <c r="X51" s="58">
        <v>0</v>
      </c>
      <c r="Y51" s="58">
        <v>8</v>
      </c>
      <c r="Z51" s="58">
        <v>0</v>
      </c>
      <c r="AA51" s="53">
        <v>4</v>
      </c>
      <c r="AB51" s="54">
        <v>5</v>
      </c>
    </row>
    <row r="52" spans="1:28" ht="25.5" x14ac:dyDescent="0.25">
      <c r="A52" s="319" t="s">
        <v>309</v>
      </c>
      <c r="B52" s="168" t="s">
        <v>310</v>
      </c>
      <c r="C52" s="153">
        <v>7</v>
      </c>
      <c r="D52" s="12">
        <v>45</v>
      </c>
      <c r="E52" s="154" t="s">
        <v>311</v>
      </c>
      <c r="F52" s="163" t="s">
        <v>312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3"/>
      <c r="R52" s="188" t="s">
        <v>349</v>
      </c>
      <c r="S52" s="189" t="s">
        <v>343</v>
      </c>
      <c r="T52" s="59" t="s">
        <v>353</v>
      </c>
      <c r="U52" s="34"/>
      <c r="V52" s="58">
        <v>2</v>
      </c>
      <c r="W52" s="58">
        <v>0</v>
      </c>
      <c r="X52" s="58">
        <v>0</v>
      </c>
      <c r="Y52" s="58">
        <v>8</v>
      </c>
      <c r="Z52" s="58">
        <v>0</v>
      </c>
      <c r="AA52" s="53">
        <v>4</v>
      </c>
      <c r="AB52" s="54">
        <v>5</v>
      </c>
    </row>
    <row r="53" spans="1:28" x14ac:dyDescent="0.25">
      <c r="A53" s="319"/>
      <c r="B53" s="168" t="s">
        <v>310</v>
      </c>
      <c r="C53" s="153">
        <v>7</v>
      </c>
      <c r="D53" s="12">
        <v>46</v>
      </c>
      <c r="E53" s="154" t="s">
        <v>313</v>
      </c>
      <c r="F53" s="163" t="s">
        <v>314</v>
      </c>
      <c r="G53" s="155">
        <v>2</v>
      </c>
      <c r="H53" s="155">
        <v>0</v>
      </c>
      <c r="I53" s="155">
        <v>2</v>
      </c>
      <c r="J53" s="155">
        <v>0</v>
      </c>
      <c r="K53" s="155">
        <v>0</v>
      </c>
      <c r="L53" s="155">
        <v>4</v>
      </c>
      <c r="M53" s="155">
        <v>5</v>
      </c>
      <c r="P53" s="296"/>
      <c r="Q53" s="78">
        <v>5</v>
      </c>
      <c r="R53" s="105" t="s">
        <v>88</v>
      </c>
      <c r="S53" s="96"/>
      <c r="T53" s="59" t="s">
        <v>262</v>
      </c>
      <c r="U53" s="34" t="s">
        <v>263</v>
      </c>
      <c r="V53" s="58">
        <v>4</v>
      </c>
      <c r="W53" s="58">
        <v>0</v>
      </c>
      <c r="X53" s="58">
        <v>0</v>
      </c>
      <c r="Y53" s="58">
        <v>0</v>
      </c>
      <c r="Z53" s="58">
        <v>0</v>
      </c>
      <c r="AA53" s="53">
        <f>V53+W53+X53/2+Y53/4+Z53/2</f>
        <v>4</v>
      </c>
      <c r="AB53" s="54">
        <f t="shared" si="14"/>
        <v>4</v>
      </c>
    </row>
    <row r="54" spans="1:28" x14ac:dyDescent="0.25">
      <c r="A54" s="319"/>
      <c r="B54" s="168" t="s">
        <v>310</v>
      </c>
      <c r="C54" s="153">
        <v>8</v>
      </c>
      <c r="D54" s="12">
        <v>47</v>
      </c>
      <c r="E54" s="154" t="s">
        <v>315</v>
      </c>
      <c r="F54" s="163" t="s">
        <v>316</v>
      </c>
      <c r="G54" s="155">
        <v>2</v>
      </c>
      <c r="H54" s="155">
        <v>0</v>
      </c>
      <c r="I54" s="155">
        <v>2</v>
      </c>
      <c r="J54" s="155">
        <v>0</v>
      </c>
      <c r="K54" s="155">
        <v>0</v>
      </c>
      <c r="L54" s="155">
        <v>4</v>
      </c>
      <c r="M54" s="155">
        <v>5</v>
      </c>
      <c r="P54" s="296"/>
      <c r="Q54" s="311" t="s">
        <v>121</v>
      </c>
      <c r="R54" s="311"/>
      <c r="S54" s="311"/>
      <c r="T54" s="311"/>
      <c r="U54" s="311"/>
      <c r="V54" s="84">
        <f t="shared" ref="V54:AB54" si="15">SUM(V47:V53)</f>
        <v>20</v>
      </c>
      <c r="W54" s="84">
        <f t="shared" si="15"/>
        <v>0</v>
      </c>
      <c r="X54" s="84">
        <f t="shared" si="15"/>
        <v>6</v>
      </c>
      <c r="Y54" s="84">
        <f t="shared" si="15"/>
        <v>24</v>
      </c>
      <c r="Z54" s="84">
        <f t="shared" si="15"/>
        <v>0</v>
      </c>
      <c r="AA54" s="84">
        <f t="shared" si="15"/>
        <v>29</v>
      </c>
      <c r="AB54" s="84">
        <f t="shared" si="15"/>
        <v>35</v>
      </c>
    </row>
    <row r="55" spans="1:28" ht="15.75" x14ac:dyDescent="0.25">
      <c r="A55" s="319"/>
      <c r="B55" s="168" t="s">
        <v>310</v>
      </c>
      <c r="C55" s="153">
        <v>8</v>
      </c>
      <c r="D55" s="12">
        <v>48</v>
      </c>
      <c r="E55" s="154" t="s">
        <v>317</v>
      </c>
      <c r="F55" s="163" t="s">
        <v>318</v>
      </c>
      <c r="G55" s="155">
        <v>2</v>
      </c>
      <c r="H55" s="155">
        <v>0</v>
      </c>
      <c r="I55" s="155">
        <v>2</v>
      </c>
      <c r="J55" s="155">
        <v>0</v>
      </c>
      <c r="K55" s="155">
        <v>0</v>
      </c>
      <c r="L55" s="155">
        <v>4</v>
      </c>
      <c r="M55" s="155">
        <v>5</v>
      </c>
      <c r="P55" s="296"/>
      <c r="Q55" s="85" t="s">
        <v>59</v>
      </c>
      <c r="R55" s="86" t="s">
        <v>53</v>
      </c>
      <c r="S55" s="111" t="s">
        <v>148</v>
      </c>
      <c r="T55" s="66" t="s">
        <v>60</v>
      </c>
      <c r="U55" s="87"/>
      <c r="V55" s="58">
        <v>0</v>
      </c>
      <c r="W55" s="58">
        <v>0</v>
      </c>
      <c r="X55" s="58">
        <v>0</v>
      </c>
      <c r="Y55" s="58">
        <v>8</v>
      </c>
      <c r="Z55" s="58">
        <v>0</v>
      </c>
      <c r="AA55" s="53">
        <f>V55+W55+X55/2+Y55/4+Z55/2</f>
        <v>2</v>
      </c>
      <c r="AB55" s="53">
        <f>V55+W55+X55+Y55</f>
        <v>8</v>
      </c>
    </row>
    <row r="56" spans="1:28" x14ac:dyDescent="0.25">
      <c r="H56">
        <f t="shared" ref="H56:M56" si="16">SUM(H3:H53)</f>
        <v>105</v>
      </c>
      <c r="I56">
        <f t="shared" si="16"/>
        <v>8</v>
      </c>
      <c r="J56">
        <f t="shared" si="16"/>
        <v>40</v>
      </c>
      <c r="K56">
        <f t="shared" si="16"/>
        <v>176</v>
      </c>
      <c r="L56">
        <f>SUM(L3:L53)</f>
        <v>180</v>
      </c>
      <c r="M56">
        <f t="shared" si="16"/>
        <v>313</v>
      </c>
      <c r="P56" s="322" t="s">
        <v>357</v>
      </c>
      <c r="Q56" s="79" t="s">
        <v>109</v>
      </c>
      <c r="R56" s="65" t="s">
        <v>1</v>
      </c>
      <c r="S56" s="156" t="s">
        <v>260</v>
      </c>
      <c r="T56" s="68" t="s">
        <v>304</v>
      </c>
      <c r="U56" s="69" t="s">
        <v>305</v>
      </c>
      <c r="V56" s="69" t="s">
        <v>6</v>
      </c>
      <c r="W56" s="69" t="s">
        <v>7</v>
      </c>
      <c r="X56" s="69" t="s">
        <v>8</v>
      </c>
      <c r="Y56" s="69" t="s">
        <v>9</v>
      </c>
      <c r="Z56" s="69" t="s">
        <v>10</v>
      </c>
      <c r="AA56" s="157" t="s">
        <v>102</v>
      </c>
      <c r="AB56" s="162" t="s">
        <v>12</v>
      </c>
    </row>
    <row r="57" spans="1:28" x14ac:dyDescent="0.25">
      <c r="P57" s="322"/>
      <c r="Q57" s="158">
        <v>1</v>
      </c>
      <c r="R57" s="168" t="s">
        <v>310</v>
      </c>
      <c r="S57" s="154"/>
      <c r="T57" s="154" t="s">
        <v>311</v>
      </c>
      <c r="U57" s="155" t="s">
        <v>312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322"/>
      <c r="Q58" s="158">
        <v>2</v>
      </c>
      <c r="R58" s="168" t="s">
        <v>310</v>
      </c>
      <c r="S58" s="154"/>
      <c r="T58" s="154" t="s">
        <v>313</v>
      </c>
      <c r="U58" s="155" t="s">
        <v>359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2"/>
      <c r="Q59" s="158">
        <v>3</v>
      </c>
      <c r="R59" s="29" t="s">
        <v>53</v>
      </c>
      <c r="S59" s="19" t="s">
        <v>301</v>
      </c>
      <c r="T59" s="19" t="s">
        <v>301</v>
      </c>
      <c r="U59" s="58" t="s">
        <v>302</v>
      </c>
      <c r="V59" s="58">
        <v>0</v>
      </c>
      <c r="W59" s="58">
        <v>0</v>
      </c>
      <c r="X59" s="58">
        <v>0</v>
      </c>
      <c r="Y59" s="58">
        <v>40</v>
      </c>
      <c r="Z59" s="58">
        <v>0</v>
      </c>
      <c r="AA59" s="53">
        <v>10</v>
      </c>
      <c r="AB59" s="161">
        <f>V59+W59+X59+Y59</f>
        <v>40</v>
      </c>
    </row>
    <row r="60" spans="1:28" x14ac:dyDescent="0.25">
      <c r="P60" s="322" t="s">
        <v>358</v>
      </c>
      <c r="Q60" s="79" t="s">
        <v>109</v>
      </c>
      <c r="R60" s="65" t="s">
        <v>1</v>
      </c>
      <c r="S60" s="156" t="s">
        <v>110</v>
      </c>
      <c r="T60" s="156" t="s">
        <v>110</v>
      </c>
      <c r="U60" s="69" t="s">
        <v>305</v>
      </c>
      <c r="V60" s="69" t="s">
        <v>6</v>
      </c>
      <c r="W60" s="69" t="s">
        <v>7</v>
      </c>
      <c r="X60" s="69" t="s">
        <v>8</v>
      </c>
      <c r="Y60" s="69" t="s">
        <v>9</v>
      </c>
      <c r="Z60" s="69" t="s">
        <v>10</v>
      </c>
      <c r="AA60" s="69" t="s">
        <v>11</v>
      </c>
      <c r="AB60" s="157" t="s">
        <v>12</v>
      </c>
    </row>
    <row r="61" spans="1:28" x14ac:dyDescent="0.25">
      <c r="P61" s="322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40</v>
      </c>
      <c r="Z61" s="58">
        <v>0</v>
      </c>
      <c r="AA61" s="53">
        <v>10</v>
      </c>
      <c r="AB61" s="161">
        <f>V61+W61+X61+Y61</f>
        <v>40</v>
      </c>
    </row>
    <row r="62" spans="1:28" x14ac:dyDescent="0.25">
      <c r="V62">
        <f t="shared" ref="V62:AB62" si="17">SUM(V8,V16:V17,V26,V34:V35,V46,V54:V55,V57:V59,V61:V61)</f>
        <v>103</v>
      </c>
      <c r="W62">
        <f t="shared" si="17"/>
        <v>6</v>
      </c>
      <c r="X62">
        <f t="shared" si="17"/>
        <v>44</v>
      </c>
      <c r="Y62">
        <f t="shared" si="17"/>
        <v>172</v>
      </c>
      <c r="Z62">
        <f t="shared" si="17"/>
        <v>0</v>
      </c>
      <c r="AA62">
        <f t="shared" si="17"/>
        <v>180</v>
      </c>
      <c r="AB62">
        <f t="shared" si="17"/>
        <v>313</v>
      </c>
    </row>
  </sheetData>
  <mergeCells count="38">
    <mergeCell ref="B1:O1"/>
    <mergeCell ref="P2:P8"/>
    <mergeCell ref="A3:A4"/>
    <mergeCell ref="A5:A16"/>
    <mergeCell ref="B33:B34"/>
    <mergeCell ref="C33:C34"/>
    <mergeCell ref="D33:D34"/>
    <mergeCell ref="E33:E34"/>
    <mergeCell ref="F33:F34"/>
    <mergeCell ref="Q8:U8"/>
    <mergeCell ref="P9:P16"/>
    <mergeCell ref="Q16:U16"/>
    <mergeCell ref="A17:A20"/>
    <mergeCell ref="P19:P26"/>
    <mergeCell ref="A22:A27"/>
    <mergeCell ref="Q26:U26"/>
    <mergeCell ref="P27:P35"/>
    <mergeCell ref="A28:A32"/>
    <mergeCell ref="A33:A38"/>
    <mergeCell ref="M33:M34"/>
    <mergeCell ref="T34:U34"/>
    <mergeCell ref="P36:P37"/>
    <mergeCell ref="P39:P46"/>
    <mergeCell ref="A41:A43"/>
    <mergeCell ref="A44:A46"/>
    <mergeCell ref="Q46:U46"/>
    <mergeCell ref="G33:G34"/>
    <mergeCell ref="H33:H34"/>
    <mergeCell ref="I33:I34"/>
    <mergeCell ref="J33:J34"/>
    <mergeCell ref="K33:K34"/>
    <mergeCell ref="L33:L34"/>
    <mergeCell ref="P50:P55"/>
    <mergeCell ref="A52:A55"/>
    <mergeCell ref="Q54:U54"/>
    <mergeCell ref="P56:P59"/>
    <mergeCell ref="P60:P61"/>
    <mergeCell ref="A47:A5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0446-66FC-4F40-8911-0FC8305EBFFD}">
  <dimension ref="A1:AB62"/>
  <sheetViews>
    <sheetView topLeftCell="K45" workbookViewId="0">
      <selection activeCell="A52" sqref="A52:M55"/>
    </sheetView>
  </sheetViews>
  <sheetFormatPr defaultRowHeight="15" x14ac:dyDescent="0.25"/>
  <cols>
    <col min="2" max="2" width="5.7109375" customWidth="1"/>
    <col min="3" max="4" width="4.85546875" customWidth="1"/>
    <col min="5" max="5" width="10.140625" customWidth="1"/>
    <col min="6" max="6" width="25.5703125" customWidth="1"/>
    <col min="17" max="17" width="4.5703125" customWidth="1"/>
    <col min="18" max="18" width="5.5703125" customWidth="1"/>
    <col min="19" max="19" width="11.28515625" customWidth="1"/>
    <col min="20" max="20" width="25.57031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7.100000000000001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0.100000000000001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4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6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4</v>
      </c>
      <c r="I13" s="21">
        <v>0</v>
      </c>
      <c r="J13" s="22">
        <v>2</v>
      </c>
      <c r="K13" s="15">
        <v>0</v>
      </c>
      <c r="L13" s="15">
        <v>5</v>
      </c>
      <c r="M13" s="15">
        <f t="shared" si="2"/>
        <v>6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4</v>
      </c>
      <c r="I14" s="21">
        <v>0</v>
      </c>
      <c r="J14" s="22">
        <v>2</v>
      </c>
      <c r="K14" s="15">
        <v>0</v>
      </c>
      <c r="L14" s="15">
        <v>5</v>
      </c>
      <c r="M14" s="15">
        <f t="shared" si="2"/>
        <v>6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4</v>
      </c>
      <c r="I15" s="21">
        <v>0</v>
      </c>
      <c r="J15" s="22">
        <v>2</v>
      </c>
      <c r="K15" s="15">
        <v>0</v>
      </c>
      <c r="L15" s="15">
        <v>5</v>
      </c>
      <c r="M15" s="15">
        <f t="shared" si="2"/>
        <v>6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4</v>
      </c>
      <c r="I16" s="21">
        <v>0</v>
      </c>
      <c r="J16" s="22">
        <v>2</v>
      </c>
      <c r="K16" s="15">
        <v>0</v>
      </c>
      <c r="L16" s="15">
        <v>5</v>
      </c>
      <c r="M16" s="15">
        <f t="shared" si="2"/>
        <v>6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4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5</v>
      </c>
      <c r="AB23" s="54">
        <f t="shared" si="8"/>
        <v>6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/>
      <c r="C25" s="30"/>
      <c r="D25" s="12"/>
      <c r="E25" s="135"/>
      <c r="F25" s="19" t="s">
        <v>302</v>
      </c>
      <c r="G25" s="18" t="s">
        <v>301</v>
      </c>
      <c r="H25" s="28">
        <v>0</v>
      </c>
      <c r="I25" s="28">
        <v>0</v>
      </c>
      <c r="J25" s="46">
        <v>0</v>
      </c>
      <c r="K25" s="11">
        <v>40</v>
      </c>
      <c r="L25" s="11">
        <v>10</v>
      </c>
      <c r="M25" s="15">
        <v>40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/>
      <c r="D26" s="12"/>
      <c r="E26" s="135"/>
      <c r="F26" s="19" t="s">
        <v>303</v>
      </c>
      <c r="G26" s="18" t="s">
        <v>303</v>
      </c>
      <c r="H26" s="28">
        <v>0</v>
      </c>
      <c r="I26" s="28">
        <v>0</v>
      </c>
      <c r="J26" s="46">
        <v>0</v>
      </c>
      <c r="K26" s="11">
        <v>40</v>
      </c>
      <c r="L26" s="11">
        <v>10</v>
      </c>
      <c r="M26" s="15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18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24</v>
      </c>
      <c r="AB26" s="61">
        <f t="shared" si="9"/>
        <v>34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5</v>
      </c>
      <c r="AB28" s="54">
        <f t="shared" si="11"/>
        <v>6</v>
      </c>
    </row>
    <row r="29" spans="1:28" ht="38.25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38.25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38.25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38.25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0</v>
      </c>
      <c r="K32" s="11">
        <v>0</v>
      </c>
      <c r="L32" s="11">
        <v>3</v>
      </c>
      <c r="M32" s="15">
        <f t="shared" si="10"/>
        <v>3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5" si="12">V37+W37+X37/2+Y37/4+Z37/2</f>
        <v>3</v>
      </c>
      <c r="AB37" s="54">
        <f t="shared" ref="AB37:AB45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v>4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ht="25.5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/>
      <c r="R43" s="188" t="s">
        <v>349</v>
      </c>
      <c r="S43" s="126" t="s">
        <v>350</v>
      </c>
      <c r="T43" s="57"/>
      <c r="U43" s="18"/>
      <c r="V43" s="58">
        <v>2</v>
      </c>
      <c r="W43" s="58">
        <v>0</v>
      </c>
      <c r="X43" s="58">
        <v>0</v>
      </c>
      <c r="Y43" s="58">
        <v>8</v>
      </c>
      <c r="Z43" s="58">
        <v>0</v>
      </c>
      <c r="AA43" s="53">
        <v>4</v>
      </c>
      <c r="AB43" s="54">
        <v>5</v>
      </c>
    </row>
    <row r="44" spans="1:28" ht="25.5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55"/>
      <c r="R44" s="188" t="s">
        <v>349</v>
      </c>
      <c r="S44" s="126" t="s">
        <v>351</v>
      </c>
      <c r="T44" s="57"/>
      <c r="U44" s="18"/>
      <c r="V44" s="58">
        <v>2</v>
      </c>
      <c r="W44" s="58">
        <v>0</v>
      </c>
      <c r="X44" s="58">
        <v>0</v>
      </c>
      <c r="Y44" s="58">
        <v>8</v>
      </c>
      <c r="Z44" s="58">
        <v>0</v>
      </c>
      <c r="AA44" s="53">
        <v>4</v>
      </c>
      <c r="AB44" s="54">
        <v>5</v>
      </c>
    </row>
    <row r="45" spans="1:28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318"/>
      <c r="Q45" s="55">
        <v>7</v>
      </c>
      <c r="R45" s="103" t="s">
        <v>88</v>
      </c>
      <c r="S45" s="96"/>
      <c r="T45" s="59" t="s">
        <v>91</v>
      </c>
      <c r="U45" s="18" t="s">
        <v>92</v>
      </c>
      <c r="V45" s="53">
        <v>2</v>
      </c>
      <c r="W45" s="53">
        <v>2</v>
      </c>
      <c r="X45" s="53">
        <v>0</v>
      </c>
      <c r="Y45" s="53">
        <v>0</v>
      </c>
      <c r="Z45" s="53">
        <v>0</v>
      </c>
      <c r="AA45" s="53">
        <f t="shared" si="12"/>
        <v>4</v>
      </c>
      <c r="AB45" s="54">
        <f t="shared" si="13"/>
        <v>4</v>
      </c>
    </row>
    <row r="46" spans="1:28" x14ac:dyDescent="0.25">
      <c r="A46" s="273"/>
      <c r="B46" s="177" t="s">
        <v>94</v>
      </c>
      <c r="C46" s="178">
        <v>4</v>
      </c>
      <c r="D46" s="167">
        <v>42</v>
      </c>
      <c r="E46" s="140" t="s">
        <v>150</v>
      </c>
      <c r="F46" s="179" t="s">
        <v>99</v>
      </c>
      <c r="G46" s="180" t="s">
        <v>100</v>
      </c>
      <c r="H46" s="165">
        <v>0</v>
      </c>
      <c r="I46" s="165">
        <v>0</v>
      </c>
      <c r="J46" s="165">
        <v>0</v>
      </c>
      <c r="K46" s="165">
        <v>4</v>
      </c>
      <c r="L46" s="165">
        <v>1</v>
      </c>
      <c r="M46" s="166">
        <v>4</v>
      </c>
      <c r="N46" s="165"/>
      <c r="O46" s="181"/>
      <c r="P46" s="318"/>
      <c r="Q46" s="259" t="s">
        <v>117</v>
      </c>
      <c r="R46" s="259"/>
      <c r="S46" s="259"/>
      <c r="T46" s="259"/>
      <c r="U46" s="259"/>
      <c r="V46" s="60">
        <f>SUM(V37:V45)</f>
        <v>20</v>
      </c>
      <c r="W46" s="60">
        <f>SUM(W37:W45)</f>
        <v>2</v>
      </c>
      <c r="X46" s="60">
        <f>SUM(X37:X45)</f>
        <v>4</v>
      </c>
      <c r="Y46" s="60">
        <f>SUM(Y37:Y45)</f>
        <v>20</v>
      </c>
      <c r="Z46" s="60">
        <v>0</v>
      </c>
      <c r="AA46" s="60">
        <f>SUM(AA37:AA45)</f>
        <v>29</v>
      </c>
      <c r="AB46" s="61">
        <f>SUM(AB37:AB45)</f>
        <v>35</v>
      </c>
    </row>
    <row r="47" spans="1:28" ht="24.75" x14ac:dyDescent="0.25">
      <c r="A47" s="321" t="s">
        <v>339</v>
      </c>
      <c r="B47" s="185" t="s">
        <v>344</v>
      </c>
      <c r="C47" s="183">
        <v>5</v>
      </c>
      <c r="D47" s="184">
        <v>43</v>
      </c>
      <c r="E47" s="154"/>
      <c r="F47" s="40" t="s">
        <v>340</v>
      </c>
      <c r="G47" s="154"/>
      <c r="H47" s="155">
        <v>2</v>
      </c>
      <c r="I47" s="155">
        <v>0</v>
      </c>
      <c r="J47" s="155">
        <v>0</v>
      </c>
      <c r="K47" s="155">
        <v>8</v>
      </c>
      <c r="L47" s="155">
        <v>4</v>
      </c>
      <c r="M47" s="155">
        <v>5</v>
      </c>
      <c r="N47" s="155"/>
      <c r="O47" s="154"/>
      <c r="P47" s="80" t="s">
        <v>108</v>
      </c>
      <c r="Q47" s="35">
        <v>1</v>
      </c>
      <c r="R47" s="89" t="s">
        <v>20</v>
      </c>
      <c r="S47" s="96" t="s">
        <v>265</v>
      </c>
      <c r="T47" s="55" t="s">
        <v>42</v>
      </c>
      <c r="U47" s="56" t="s">
        <v>43</v>
      </c>
      <c r="V47" s="21">
        <v>4</v>
      </c>
      <c r="W47" s="21">
        <v>0</v>
      </c>
      <c r="X47" s="53">
        <v>2</v>
      </c>
      <c r="Y47" s="53">
        <v>0</v>
      </c>
      <c r="Z47" s="53">
        <v>0</v>
      </c>
      <c r="AA47" s="53">
        <v>5</v>
      </c>
      <c r="AB47" s="54">
        <f t="shared" ref="AB47:AB53" si="14">(V47+W47+X47+Y47)</f>
        <v>6</v>
      </c>
    </row>
    <row r="48" spans="1:28" ht="25.5" x14ac:dyDescent="0.25">
      <c r="A48" s="321"/>
      <c r="B48" s="185" t="s">
        <v>345</v>
      </c>
      <c r="C48" s="183">
        <v>5</v>
      </c>
      <c r="D48" s="184">
        <v>44</v>
      </c>
      <c r="E48" s="154"/>
      <c r="F48" s="40" t="s">
        <v>341</v>
      </c>
      <c r="G48" s="154"/>
      <c r="H48" s="155">
        <v>2</v>
      </c>
      <c r="I48" s="155">
        <v>0</v>
      </c>
      <c r="J48" s="155">
        <v>0</v>
      </c>
      <c r="K48" s="155">
        <v>8</v>
      </c>
      <c r="L48" s="155">
        <v>4</v>
      </c>
      <c r="M48" s="155">
        <v>5</v>
      </c>
      <c r="N48" s="155"/>
      <c r="O48" s="154"/>
      <c r="P48" s="81"/>
      <c r="Q48" s="35">
        <v>3</v>
      </c>
      <c r="R48" s="104" t="s">
        <v>64</v>
      </c>
      <c r="S48" s="96" t="s">
        <v>158</v>
      </c>
      <c r="T48" s="59" t="s">
        <v>69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21"/>
      <c r="B49" s="185" t="s">
        <v>346</v>
      </c>
      <c r="C49" s="183">
        <v>6</v>
      </c>
      <c r="D49" s="184">
        <v>45</v>
      </c>
      <c r="E49" s="154"/>
      <c r="F49" s="40" t="s">
        <v>342</v>
      </c>
      <c r="G49" s="154"/>
      <c r="H49" s="155">
        <v>2</v>
      </c>
      <c r="I49" s="155">
        <v>0</v>
      </c>
      <c r="J49" s="155">
        <v>0</v>
      </c>
      <c r="K49" s="155">
        <v>8</v>
      </c>
      <c r="L49" s="155">
        <v>4</v>
      </c>
      <c r="M49" s="155">
        <v>5</v>
      </c>
      <c r="N49" s="155"/>
      <c r="O49" s="154"/>
      <c r="P49" s="81"/>
      <c r="Q49" s="35"/>
      <c r="R49" s="176" t="s">
        <v>348</v>
      </c>
      <c r="S49" s="96" t="s">
        <v>354</v>
      </c>
      <c r="T49" s="59" t="s">
        <v>354</v>
      </c>
      <c r="U49" s="34"/>
      <c r="V49" s="58">
        <v>2</v>
      </c>
      <c r="W49" s="58">
        <v>0</v>
      </c>
      <c r="X49" s="58">
        <v>0</v>
      </c>
      <c r="Y49" s="58">
        <v>8</v>
      </c>
      <c r="Z49" s="58">
        <v>0</v>
      </c>
      <c r="AA49" s="53">
        <v>4</v>
      </c>
      <c r="AB49" s="54">
        <v>5</v>
      </c>
    </row>
    <row r="50" spans="1:28" ht="25.5" x14ac:dyDescent="0.25">
      <c r="A50" s="321"/>
      <c r="B50" s="185" t="s">
        <v>347</v>
      </c>
      <c r="C50" s="183">
        <v>6</v>
      </c>
      <c r="D50" s="184">
        <v>46</v>
      </c>
      <c r="E50" s="154"/>
      <c r="F50" s="40" t="s">
        <v>343</v>
      </c>
      <c r="G50" s="154"/>
      <c r="H50" s="155">
        <v>2</v>
      </c>
      <c r="I50" s="155">
        <v>0</v>
      </c>
      <c r="J50" s="155">
        <v>0</v>
      </c>
      <c r="K50" s="155">
        <v>8</v>
      </c>
      <c r="L50" s="155">
        <v>4</v>
      </c>
      <c r="M50" s="155">
        <v>5</v>
      </c>
      <c r="N50" s="155"/>
      <c r="O50" s="154"/>
      <c r="P50" s="296" t="s">
        <v>119</v>
      </c>
      <c r="Q50" s="35">
        <v>4</v>
      </c>
      <c r="R50" s="104" t="s">
        <v>64</v>
      </c>
      <c r="S50" s="96" t="s">
        <v>159</v>
      </c>
      <c r="T50" s="59" t="s">
        <v>70</v>
      </c>
      <c r="U50" s="34" t="s">
        <v>115</v>
      </c>
      <c r="V50" s="58">
        <v>3</v>
      </c>
      <c r="W50" s="58">
        <v>0</v>
      </c>
      <c r="X50" s="58">
        <v>2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5</v>
      </c>
    </row>
    <row r="51" spans="1:28" ht="25.5" x14ac:dyDescent="0.25">
      <c r="A51" s="176" t="s">
        <v>348</v>
      </c>
      <c r="B51" s="176" t="s">
        <v>348</v>
      </c>
      <c r="C51" s="186">
        <v>6</v>
      </c>
      <c r="D51" s="187">
        <v>47</v>
      </c>
      <c r="F51" s="175" t="s">
        <v>348</v>
      </c>
      <c r="H51" s="182">
        <v>2</v>
      </c>
      <c r="I51" s="182">
        <v>0</v>
      </c>
      <c r="J51" s="182">
        <v>0</v>
      </c>
      <c r="K51" s="182">
        <v>8</v>
      </c>
      <c r="L51" s="182">
        <v>4</v>
      </c>
      <c r="M51" s="182">
        <v>5</v>
      </c>
      <c r="N51" s="182"/>
      <c r="P51" s="296"/>
      <c r="Q51" s="83"/>
      <c r="R51" s="188" t="s">
        <v>349</v>
      </c>
      <c r="S51" s="189" t="s">
        <v>342</v>
      </c>
      <c r="T51" s="59" t="s">
        <v>352</v>
      </c>
      <c r="U51" s="34"/>
      <c r="V51" s="58">
        <v>2</v>
      </c>
      <c r="W51" s="58">
        <v>0</v>
      </c>
      <c r="X51" s="58">
        <v>0</v>
      </c>
      <c r="Y51" s="58">
        <v>8</v>
      </c>
      <c r="Z51" s="58">
        <v>0</v>
      </c>
      <c r="AA51" s="53">
        <v>4</v>
      </c>
      <c r="AB51" s="54">
        <v>5</v>
      </c>
    </row>
    <row r="52" spans="1:28" ht="25.5" x14ac:dyDescent="0.25">
      <c r="A52" s="313" t="s">
        <v>292</v>
      </c>
      <c r="B52" s="159" t="s">
        <v>292</v>
      </c>
      <c r="C52" s="153">
        <v>7</v>
      </c>
      <c r="D52" s="12">
        <v>45</v>
      </c>
      <c r="E52" s="115" t="s">
        <v>320</v>
      </c>
      <c r="F52" s="163" t="s">
        <v>321</v>
      </c>
      <c r="G52" s="155">
        <v>0</v>
      </c>
      <c r="H52" s="155">
        <v>0</v>
      </c>
      <c r="I52" s="155">
        <v>2</v>
      </c>
      <c r="J52" s="155">
        <v>4</v>
      </c>
      <c r="K52" s="155">
        <v>4</v>
      </c>
      <c r="L52" s="155">
        <v>4</v>
      </c>
      <c r="M52" s="155">
        <v>6</v>
      </c>
      <c r="P52" s="296"/>
      <c r="Q52" s="83"/>
      <c r="R52" s="188" t="s">
        <v>349</v>
      </c>
      <c r="S52" s="189" t="s">
        <v>343</v>
      </c>
      <c r="T52" s="59" t="s">
        <v>353</v>
      </c>
      <c r="U52" s="34"/>
      <c r="V52" s="58">
        <v>2</v>
      </c>
      <c r="W52" s="58">
        <v>0</v>
      </c>
      <c r="X52" s="58">
        <v>0</v>
      </c>
      <c r="Y52" s="58">
        <v>8</v>
      </c>
      <c r="Z52" s="58">
        <v>0</v>
      </c>
      <c r="AA52" s="53">
        <v>4</v>
      </c>
      <c r="AB52" s="54">
        <v>5</v>
      </c>
    </row>
    <row r="53" spans="1:28" x14ac:dyDescent="0.25">
      <c r="A53" s="313"/>
      <c r="B53" s="159" t="s">
        <v>292</v>
      </c>
      <c r="C53" s="153">
        <v>7</v>
      </c>
      <c r="D53" s="12">
        <v>46</v>
      </c>
      <c r="E53" s="115" t="s">
        <v>322</v>
      </c>
      <c r="F53" s="163" t="s">
        <v>321</v>
      </c>
      <c r="G53" s="155">
        <v>0</v>
      </c>
      <c r="H53" s="155">
        <v>0</v>
      </c>
      <c r="I53" s="155">
        <v>2</v>
      </c>
      <c r="J53" s="155">
        <v>4</v>
      </c>
      <c r="K53" s="155">
        <v>4</v>
      </c>
      <c r="L53" s="155">
        <v>4</v>
      </c>
      <c r="M53" s="155">
        <v>6</v>
      </c>
      <c r="P53" s="296"/>
      <c r="Q53" s="78">
        <v>5</v>
      </c>
      <c r="R53" s="105" t="s">
        <v>88</v>
      </c>
      <c r="S53" s="96"/>
      <c r="T53" s="59" t="s">
        <v>262</v>
      </c>
      <c r="U53" s="34" t="s">
        <v>263</v>
      </c>
      <c r="V53" s="58">
        <v>4</v>
      </c>
      <c r="W53" s="58">
        <v>0</v>
      </c>
      <c r="X53" s="58">
        <v>0</v>
      </c>
      <c r="Y53" s="58">
        <v>0</v>
      </c>
      <c r="Z53" s="58">
        <v>0</v>
      </c>
      <c r="AA53" s="53">
        <f>V53+W53+X53/2+Y53/4+Z53/2</f>
        <v>4</v>
      </c>
      <c r="AB53" s="54">
        <f t="shared" si="14"/>
        <v>4</v>
      </c>
    </row>
    <row r="54" spans="1:28" x14ac:dyDescent="0.25">
      <c r="A54" s="313"/>
      <c r="B54" s="168"/>
      <c r="C54" s="153"/>
      <c r="D54" s="12"/>
      <c r="E54" s="154"/>
      <c r="F54" s="163"/>
      <c r="G54" s="155"/>
      <c r="H54" s="155"/>
      <c r="I54" s="155"/>
      <c r="J54" s="155"/>
      <c r="K54" s="155"/>
      <c r="L54" s="155"/>
      <c r="M54" s="155"/>
      <c r="P54" s="296"/>
      <c r="Q54" s="311" t="s">
        <v>121</v>
      </c>
      <c r="R54" s="311"/>
      <c r="S54" s="311"/>
      <c r="T54" s="311"/>
      <c r="U54" s="311"/>
      <c r="V54" s="84">
        <f t="shared" ref="V54:AB54" si="15">SUM(V47:V53)</f>
        <v>20</v>
      </c>
      <c r="W54" s="84">
        <f t="shared" si="15"/>
        <v>0</v>
      </c>
      <c r="X54" s="84">
        <f t="shared" si="15"/>
        <v>6</v>
      </c>
      <c r="Y54" s="84">
        <f t="shared" si="15"/>
        <v>24</v>
      </c>
      <c r="Z54" s="84">
        <f t="shared" si="15"/>
        <v>0</v>
      </c>
      <c r="AA54" s="84">
        <f t="shared" si="15"/>
        <v>29</v>
      </c>
      <c r="AB54" s="84">
        <f t="shared" si="15"/>
        <v>35</v>
      </c>
    </row>
    <row r="55" spans="1:28" ht="15.75" x14ac:dyDescent="0.25">
      <c r="A55" s="313"/>
      <c r="B55" s="168"/>
      <c r="C55" s="153"/>
      <c r="D55" s="12"/>
      <c r="E55" s="154"/>
      <c r="F55" s="163"/>
      <c r="G55" s="155"/>
      <c r="H55" s="155"/>
      <c r="I55" s="155"/>
      <c r="J55" s="155"/>
      <c r="K55" s="155"/>
      <c r="L55" s="155"/>
      <c r="M55" s="155"/>
      <c r="P55" s="296"/>
      <c r="Q55" s="85" t="s">
        <v>59</v>
      </c>
      <c r="R55" s="86" t="s">
        <v>53</v>
      </c>
      <c r="S55" s="111" t="s">
        <v>148</v>
      </c>
      <c r="T55" s="66" t="s">
        <v>60</v>
      </c>
      <c r="U55" s="87"/>
      <c r="V55" s="58">
        <v>0</v>
      </c>
      <c r="W55" s="58">
        <v>0</v>
      </c>
      <c r="X55" s="58">
        <v>0</v>
      </c>
      <c r="Y55" s="58">
        <v>8</v>
      </c>
      <c r="Z55" s="58">
        <v>0</v>
      </c>
      <c r="AA55" s="53">
        <f>V55+W55+X55/2+Y55/4+Z55/2</f>
        <v>2</v>
      </c>
      <c r="AB55" s="53">
        <f>V55+W55+X55+Y55</f>
        <v>8</v>
      </c>
    </row>
    <row r="56" spans="1:28" x14ac:dyDescent="0.25">
      <c r="H56">
        <f t="shared" ref="H56:M56" si="16">SUM(H3:H53)</f>
        <v>105</v>
      </c>
      <c r="I56">
        <f t="shared" si="16"/>
        <v>8</v>
      </c>
      <c r="J56">
        <f t="shared" si="16"/>
        <v>48</v>
      </c>
      <c r="K56">
        <f t="shared" si="16"/>
        <v>184</v>
      </c>
      <c r="L56">
        <f>SUM(L3:L53)</f>
        <v>180</v>
      </c>
      <c r="M56">
        <f t="shared" si="16"/>
        <v>315</v>
      </c>
      <c r="P56" s="322" t="s">
        <v>357</v>
      </c>
      <c r="Q56" s="79" t="s">
        <v>109</v>
      </c>
      <c r="R56" s="65" t="s">
        <v>1</v>
      </c>
      <c r="S56" s="156" t="s">
        <v>260</v>
      </c>
      <c r="T56" s="68" t="s">
        <v>304</v>
      </c>
      <c r="U56" s="69" t="s">
        <v>305</v>
      </c>
      <c r="V56" s="69" t="s">
        <v>6</v>
      </c>
      <c r="W56" s="69" t="s">
        <v>7</v>
      </c>
      <c r="X56" s="69" t="s">
        <v>8</v>
      </c>
      <c r="Y56" s="69" t="s">
        <v>9</v>
      </c>
      <c r="Z56" s="69" t="s">
        <v>10</v>
      </c>
      <c r="AA56" s="157" t="s">
        <v>102</v>
      </c>
      <c r="AB56" s="162" t="s">
        <v>12</v>
      </c>
    </row>
    <row r="57" spans="1:28" x14ac:dyDescent="0.25">
      <c r="P57" s="322"/>
      <c r="Q57" s="158">
        <v>1</v>
      </c>
      <c r="R57" s="159" t="s">
        <v>292</v>
      </c>
      <c r="S57" s="154"/>
      <c r="T57" s="115" t="s">
        <v>320</v>
      </c>
      <c r="U57" s="155" t="s">
        <v>312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322"/>
      <c r="Q58" s="158">
        <v>2</v>
      </c>
      <c r="R58" s="159" t="s">
        <v>292</v>
      </c>
      <c r="S58" s="154"/>
      <c r="T58" s="115" t="s">
        <v>322</v>
      </c>
      <c r="U58" s="155" t="s">
        <v>359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2"/>
      <c r="Q59" s="158">
        <v>3</v>
      </c>
      <c r="R59" s="29" t="s">
        <v>53</v>
      </c>
      <c r="S59" s="19" t="s">
        <v>301</v>
      </c>
      <c r="T59" s="19" t="s">
        <v>301</v>
      </c>
      <c r="U59" s="58" t="s">
        <v>302</v>
      </c>
      <c r="V59" s="58">
        <v>0</v>
      </c>
      <c r="W59" s="58">
        <v>0</v>
      </c>
      <c r="X59" s="58">
        <v>0</v>
      </c>
      <c r="Y59" s="58">
        <v>40</v>
      </c>
      <c r="Z59" s="58">
        <v>0</v>
      </c>
      <c r="AA59" s="53">
        <v>10</v>
      </c>
      <c r="AB59" s="161">
        <f>V59+W59+X59+Y59</f>
        <v>40</v>
      </c>
    </row>
    <row r="60" spans="1:28" x14ac:dyDescent="0.25">
      <c r="P60" s="322" t="s">
        <v>358</v>
      </c>
      <c r="Q60" s="79" t="s">
        <v>109</v>
      </c>
      <c r="R60" s="65" t="s">
        <v>1</v>
      </c>
      <c r="S60" s="156" t="s">
        <v>110</v>
      </c>
      <c r="T60" s="156" t="s">
        <v>110</v>
      </c>
      <c r="U60" s="69" t="s">
        <v>305</v>
      </c>
      <c r="V60" s="69" t="s">
        <v>6</v>
      </c>
      <c r="W60" s="69" t="s">
        <v>7</v>
      </c>
      <c r="X60" s="69" t="s">
        <v>8</v>
      </c>
      <c r="Y60" s="69" t="s">
        <v>9</v>
      </c>
      <c r="Z60" s="69" t="s">
        <v>10</v>
      </c>
      <c r="AA60" s="69" t="s">
        <v>11</v>
      </c>
      <c r="AB60" s="157" t="s">
        <v>12</v>
      </c>
    </row>
    <row r="61" spans="1:28" x14ac:dyDescent="0.25">
      <c r="P61" s="322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40</v>
      </c>
      <c r="Z61" s="58">
        <v>0</v>
      </c>
      <c r="AA61" s="53">
        <v>10</v>
      </c>
      <c r="AB61" s="161">
        <f>V61+W61+X61+Y61</f>
        <v>40</v>
      </c>
    </row>
    <row r="62" spans="1:28" x14ac:dyDescent="0.25">
      <c r="V62">
        <f t="shared" ref="V62:AB62" si="17">SUM(V8,V16:V17,V26,V34:V35,V46,V54:V55,V57:V59,V61:V61)</f>
        <v>103</v>
      </c>
      <c r="W62">
        <f t="shared" si="17"/>
        <v>6</v>
      </c>
      <c r="X62">
        <f t="shared" si="17"/>
        <v>44</v>
      </c>
      <c r="Y62">
        <f t="shared" si="17"/>
        <v>172</v>
      </c>
      <c r="Z62">
        <f t="shared" si="17"/>
        <v>0</v>
      </c>
      <c r="AA62">
        <f t="shared" si="17"/>
        <v>180</v>
      </c>
      <c r="AB62">
        <f t="shared" si="17"/>
        <v>313</v>
      </c>
    </row>
  </sheetData>
  <mergeCells count="38">
    <mergeCell ref="B1:O1"/>
    <mergeCell ref="P2:P8"/>
    <mergeCell ref="A3:A4"/>
    <mergeCell ref="A5:A16"/>
    <mergeCell ref="Q8:U8"/>
    <mergeCell ref="P9:P16"/>
    <mergeCell ref="Q16:U16"/>
    <mergeCell ref="J33:J34"/>
    <mergeCell ref="A17:A20"/>
    <mergeCell ref="P19:P26"/>
    <mergeCell ref="A22:A27"/>
    <mergeCell ref="Q26:U26"/>
    <mergeCell ref="P27:P35"/>
    <mergeCell ref="A28:A32"/>
    <mergeCell ref="A33:A38"/>
    <mergeCell ref="B33:B34"/>
    <mergeCell ref="C33:C34"/>
    <mergeCell ref="D33:D34"/>
    <mergeCell ref="E33:E34"/>
    <mergeCell ref="F33:F34"/>
    <mergeCell ref="G33:G34"/>
    <mergeCell ref="H33:H34"/>
    <mergeCell ref="I33:I34"/>
    <mergeCell ref="K33:K34"/>
    <mergeCell ref="L33:L34"/>
    <mergeCell ref="M33:M34"/>
    <mergeCell ref="T34:U34"/>
    <mergeCell ref="P36:P37"/>
    <mergeCell ref="P56:P59"/>
    <mergeCell ref="P60:P61"/>
    <mergeCell ref="A41:A43"/>
    <mergeCell ref="A44:A46"/>
    <mergeCell ref="Q46:U46"/>
    <mergeCell ref="A47:A50"/>
    <mergeCell ref="P50:P55"/>
    <mergeCell ref="A52:A55"/>
    <mergeCell ref="Q54:U54"/>
    <mergeCell ref="P39:P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4D7D-69EF-4F4C-8E91-F8D11B734959}">
  <dimension ref="A1:AB64"/>
  <sheetViews>
    <sheetView topLeftCell="D48" workbookViewId="0">
      <selection activeCell="A52" sqref="A52:M55"/>
    </sheetView>
  </sheetViews>
  <sheetFormatPr defaultRowHeight="15" x14ac:dyDescent="0.25"/>
  <cols>
    <col min="5" max="5" width="33.5703125" bestFit="1" customWidth="1"/>
    <col min="6" max="6" width="47.85546875" bestFit="1" customWidth="1"/>
    <col min="19" max="19" width="13.28515625" customWidth="1"/>
    <col min="20" max="20" width="47.28515625" bestFit="1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3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4</v>
      </c>
      <c r="AB3" s="54">
        <f t="shared" si="1"/>
        <v>5</v>
      </c>
    </row>
    <row r="4" spans="1:28" ht="20.4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3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4</v>
      </c>
      <c r="AB4" s="54">
        <f t="shared" si="1"/>
        <v>5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3</v>
      </c>
      <c r="I5" s="21">
        <v>0</v>
      </c>
      <c r="J5" s="22">
        <v>2</v>
      </c>
      <c r="K5" s="15">
        <v>0</v>
      </c>
      <c r="L5" s="15">
        <v>4</v>
      </c>
      <c r="M5" s="15">
        <f t="shared" si="2"/>
        <v>5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3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4</v>
      </c>
      <c r="AB5" s="54">
        <f t="shared" si="1"/>
        <v>5</v>
      </c>
    </row>
    <row r="6" spans="1:28" ht="22.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3</v>
      </c>
      <c r="I6" s="21">
        <v>0</v>
      </c>
      <c r="J6" s="22">
        <v>2</v>
      </c>
      <c r="K6" s="15">
        <v>0</v>
      </c>
      <c r="L6" s="15">
        <v>4</v>
      </c>
      <c r="M6" s="15">
        <f t="shared" si="2"/>
        <v>5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3.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3</v>
      </c>
      <c r="I7" s="21">
        <v>0</v>
      </c>
      <c r="J7" s="22">
        <v>2</v>
      </c>
      <c r="K7" s="15">
        <v>0</v>
      </c>
      <c r="L7" s="15">
        <v>4</v>
      </c>
      <c r="M7" s="15">
        <f t="shared" si="2"/>
        <v>5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3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5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14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20</v>
      </c>
      <c r="AB8" s="61">
        <f t="shared" si="3"/>
        <v>26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3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5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3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5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4</v>
      </c>
      <c r="I13" s="21">
        <v>0</v>
      </c>
      <c r="J13" s="22">
        <v>2</v>
      </c>
      <c r="K13" s="15">
        <v>0</v>
      </c>
      <c r="L13" s="15">
        <v>5</v>
      </c>
      <c r="M13" s="15">
        <f t="shared" si="2"/>
        <v>6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4</v>
      </c>
      <c r="I14" s="21">
        <v>0</v>
      </c>
      <c r="J14" s="22">
        <v>2</v>
      </c>
      <c r="K14" s="15">
        <v>0</v>
      </c>
      <c r="L14" s="15">
        <v>5</v>
      </c>
      <c r="M14" s="15">
        <f t="shared" si="2"/>
        <v>6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4</v>
      </c>
      <c r="I15" s="21">
        <v>0</v>
      </c>
      <c r="J15" s="22">
        <v>2</v>
      </c>
      <c r="K15" s="15">
        <v>0</v>
      </c>
      <c r="L15" s="15">
        <v>5</v>
      </c>
      <c r="M15" s="15">
        <f t="shared" si="2"/>
        <v>6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4</v>
      </c>
      <c r="I16" s="21">
        <v>0</v>
      </c>
      <c r="J16" s="22">
        <v>2</v>
      </c>
      <c r="K16" s="15">
        <v>0</v>
      </c>
      <c r="L16" s="15">
        <v>5</v>
      </c>
      <c r="M16" s="15">
        <f t="shared" si="2"/>
        <v>6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4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5</v>
      </c>
      <c r="AB23" s="54">
        <f t="shared" si="8"/>
        <v>6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/>
      <c r="C25" s="30"/>
      <c r="D25" s="12"/>
      <c r="E25" s="135"/>
      <c r="F25" s="19" t="s">
        <v>302</v>
      </c>
      <c r="G25" s="18" t="s">
        <v>301</v>
      </c>
      <c r="H25" s="28">
        <v>0</v>
      </c>
      <c r="I25" s="28">
        <v>0</v>
      </c>
      <c r="J25" s="46">
        <v>0</v>
      </c>
      <c r="K25" s="11">
        <v>40</v>
      </c>
      <c r="L25" s="11">
        <v>10</v>
      </c>
      <c r="M25" s="15">
        <v>40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/>
      <c r="D26" s="12"/>
      <c r="E26" s="135"/>
      <c r="F26" s="19" t="s">
        <v>303</v>
      </c>
      <c r="G26" s="18" t="s">
        <v>303</v>
      </c>
      <c r="H26" s="28">
        <v>0</v>
      </c>
      <c r="I26" s="28">
        <v>0</v>
      </c>
      <c r="J26" s="46">
        <v>0</v>
      </c>
      <c r="K26" s="11">
        <v>40</v>
      </c>
      <c r="L26" s="11">
        <v>10</v>
      </c>
      <c r="M26" s="15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5</v>
      </c>
      <c r="AB28" s="54">
        <f t="shared" si="11"/>
        <v>6</v>
      </c>
    </row>
    <row r="29" spans="1:28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0</v>
      </c>
      <c r="K32" s="11">
        <v>0</v>
      </c>
      <c r="L32" s="11">
        <v>3</v>
      </c>
      <c r="M32" s="15">
        <f t="shared" si="10"/>
        <v>3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5" si="12">V37+W37+X37/2+Y37/4+Z37/2</f>
        <v>3</v>
      </c>
      <c r="AB37" s="54">
        <f t="shared" ref="AB37:AB45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v>4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ht="15.75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/>
      <c r="R43" s="188" t="s">
        <v>349</v>
      </c>
      <c r="S43" s="126" t="s">
        <v>350</v>
      </c>
      <c r="T43" s="57"/>
      <c r="U43" s="18"/>
      <c r="V43" s="58">
        <v>2</v>
      </c>
      <c r="W43" s="58">
        <v>0</v>
      </c>
      <c r="X43" s="58">
        <v>0</v>
      </c>
      <c r="Y43" s="58">
        <v>8</v>
      </c>
      <c r="Z43" s="58">
        <v>0</v>
      </c>
      <c r="AA43" s="53">
        <v>4</v>
      </c>
      <c r="AB43" s="54">
        <v>5</v>
      </c>
    </row>
    <row r="44" spans="1:28" ht="15.75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55"/>
      <c r="R44" s="188" t="s">
        <v>349</v>
      </c>
      <c r="S44" s="126" t="s">
        <v>351</v>
      </c>
      <c r="T44" s="57"/>
      <c r="U44" s="18"/>
      <c r="V44" s="58">
        <v>2</v>
      </c>
      <c r="W44" s="58">
        <v>0</v>
      </c>
      <c r="X44" s="58">
        <v>0</v>
      </c>
      <c r="Y44" s="58">
        <v>8</v>
      </c>
      <c r="Z44" s="58">
        <v>0</v>
      </c>
      <c r="AA44" s="53">
        <v>4</v>
      </c>
      <c r="AB44" s="54">
        <v>5</v>
      </c>
    </row>
    <row r="45" spans="1:28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318"/>
      <c r="Q45" s="55">
        <v>7</v>
      </c>
      <c r="R45" s="103" t="s">
        <v>88</v>
      </c>
      <c r="S45" s="96"/>
      <c r="T45" s="59" t="s">
        <v>91</v>
      </c>
      <c r="U45" s="18" t="s">
        <v>92</v>
      </c>
      <c r="V45" s="53">
        <v>2</v>
      </c>
      <c r="W45" s="53">
        <v>2</v>
      </c>
      <c r="X45" s="53">
        <v>0</v>
      </c>
      <c r="Y45" s="53">
        <v>0</v>
      </c>
      <c r="Z45" s="53">
        <v>0</v>
      </c>
      <c r="AA45" s="53">
        <f t="shared" si="12"/>
        <v>4</v>
      </c>
      <c r="AB45" s="54">
        <f t="shared" si="13"/>
        <v>4</v>
      </c>
    </row>
    <row r="46" spans="1:28" x14ac:dyDescent="0.25">
      <c r="A46" s="273"/>
      <c r="B46" s="177" t="s">
        <v>94</v>
      </c>
      <c r="C46" s="178">
        <v>4</v>
      </c>
      <c r="D46" s="167">
        <v>42</v>
      </c>
      <c r="E46" s="140" t="s">
        <v>150</v>
      </c>
      <c r="F46" s="179" t="s">
        <v>99</v>
      </c>
      <c r="G46" s="180" t="s">
        <v>100</v>
      </c>
      <c r="H46" s="165">
        <v>0</v>
      </c>
      <c r="I46" s="165">
        <v>0</v>
      </c>
      <c r="J46" s="165">
        <v>0</v>
      </c>
      <c r="K46" s="165">
        <v>4</v>
      </c>
      <c r="L46" s="165">
        <v>1</v>
      </c>
      <c r="M46" s="166">
        <v>4</v>
      </c>
      <c r="N46" s="165"/>
      <c r="O46" s="181"/>
      <c r="P46" s="318"/>
      <c r="Q46" s="259" t="s">
        <v>117</v>
      </c>
      <c r="R46" s="259"/>
      <c r="S46" s="259"/>
      <c r="T46" s="259"/>
      <c r="U46" s="259"/>
      <c r="V46" s="60">
        <f>SUM(V37:V45)</f>
        <v>20</v>
      </c>
      <c r="W46" s="60">
        <f>SUM(W37:W45)</f>
        <v>2</v>
      </c>
      <c r="X46" s="60">
        <f>SUM(X37:X45)</f>
        <v>4</v>
      </c>
      <c r="Y46" s="60">
        <f>SUM(Y37:Y45)</f>
        <v>20</v>
      </c>
      <c r="Z46" s="60">
        <v>0</v>
      </c>
      <c r="AA46" s="60">
        <f>SUM(AA37:AA45)</f>
        <v>29</v>
      </c>
      <c r="AB46" s="61">
        <f>SUM(AB37:AB45)</f>
        <v>35</v>
      </c>
    </row>
    <row r="47" spans="1:28" ht="24.75" x14ac:dyDescent="0.25">
      <c r="A47" s="321" t="s">
        <v>339</v>
      </c>
      <c r="B47" s="185" t="s">
        <v>344</v>
      </c>
      <c r="C47" s="183">
        <v>5</v>
      </c>
      <c r="D47" s="184">
        <v>43</v>
      </c>
      <c r="E47" s="154"/>
      <c r="F47" s="40" t="s">
        <v>340</v>
      </c>
      <c r="G47" s="154"/>
      <c r="H47" s="155">
        <v>2</v>
      </c>
      <c r="I47" s="155">
        <v>0</v>
      </c>
      <c r="J47" s="155">
        <v>0</v>
      </c>
      <c r="K47" s="155">
        <v>8</v>
      </c>
      <c r="L47" s="155">
        <v>4</v>
      </c>
      <c r="M47" s="155">
        <v>5</v>
      </c>
      <c r="N47" s="155"/>
      <c r="O47" s="154"/>
      <c r="P47" s="80" t="s">
        <v>108</v>
      </c>
      <c r="Q47" s="35">
        <v>1</v>
      </c>
      <c r="R47" s="89" t="s">
        <v>20</v>
      </c>
      <c r="S47" s="96" t="s">
        <v>265</v>
      </c>
      <c r="T47" s="55" t="s">
        <v>42</v>
      </c>
      <c r="U47" s="56" t="s">
        <v>43</v>
      </c>
      <c r="V47" s="21">
        <v>4</v>
      </c>
      <c r="W47" s="21">
        <v>0</v>
      </c>
      <c r="X47" s="53">
        <v>2</v>
      </c>
      <c r="Y47" s="53">
        <v>0</v>
      </c>
      <c r="Z47" s="53">
        <v>0</v>
      </c>
      <c r="AA47" s="53">
        <v>5</v>
      </c>
      <c r="AB47" s="54">
        <f t="shared" ref="AB47:AB53" si="14">(V47+W47+X47+Y47)</f>
        <v>6</v>
      </c>
    </row>
    <row r="48" spans="1:28" ht="25.5" x14ac:dyDescent="0.25">
      <c r="A48" s="321"/>
      <c r="B48" s="185" t="s">
        <v>345</v>
      </c>
      <c r="C48" s="183">
        <v>5</v>
      </c>
      <c r="D48" s="184">
        <v>44</v>
      </c>
      <c r="E48" s="154"/>
      <c r="F48" s="40" t="s">
        <v>341</v>
      </c>
      <c r="G48" s="154"/>
      <c r="H48" s="155">
        <v>2</v>
      </c>
      <c r="I48" s="155">
        <v>0</v>
      </c>
      <c r="J48" s="155">
        <v>0</v>
      </c>
      <c r="K48" s="155">
        <v>8</v>
      </c>
      <c r="L48" s="155">
        <v>4</v>
      </c>
      <c r="M48" s="155">
        <v>5</v>
      </c>
      <c r="N48" s="155"/>
      <c r="O48" s="154"/>
      <c r="P48" s="81"/>
      <c r="Q48" s="35">
        <v>3</v>
      </c>
      <c r="R48" s="104" t="s">
        <v>64</v>
      </c>
      <c r="S48" s="96" t="s">
        <v>158</v>
      </c>
      <c r="T48" s="59" t="s">
        <v>69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21"/>
      <c r="B49" s="185" t="s">
        <v>346</v>
      </c>
      <c r="C49" s="183">
        <v>6</v>
      </c>
      <c r="D49" s="184">
        <v>45</v>
      </c>
      <c r="E49" s="154"/>
      <c r="F49" s="40" t="s">
        <v>342</v>
      </c>
      <c r="G49" s="154"/>
      <c r="H49" s="155">
        <v>2</v>
      </c>
      <c r="I49" s="155">
        <v>0</v>
      </c>
      <c r="J49" s="155">
        <v>0</v>
      </c>
      <c r="K49" s="155">
        <v>8</v>
      </c>
      <c r="L49" s="155">
        <v>4</v>
      </c>
      <c r="M49" s="155">
        <v>5</v>
      </c>
      <c r="N49" s="155"/>
      <c r="O49" s="154"/>
      <c r="P49" s="81"/>
      <c r="Q49" s="35"/>
      <c r="R49" s="176" t="s">
        <v>348</v>
      </c>
      <c r="S49" s="96" t="s">
        <v>354</v>
      </c>
      <c r="T49" s="59" t="s">
        <v>354</v>
      </c>
      <c r="U49" s="34"/>
      <c r="V49" s="58">
        <v>2</v>
      </c>
      <c r="W49" s="58">
        <v>0</v>
      </c>
      <c r="X49" s="58">
        <v>0</v>
      </c>
      <c r="Y49" s="58">
        <v>8</v>
      </c>
      <c r="Z49" s="58">
        <v>0</v>
      </c>
      <c r="AA49" s="53">
        <v>4</v>
      </c>
      <c r="AB49" s="54">
        <v>5</v>
      </c>
    </row>
    <row r="50" spans="1:28" ht="25.5" x14ac:dyDescent="0.25">
      <c r="A50" s="321"/>
      <c r="B50" s="185" t="s">
        <v>347</v>
      </c>
      <c r="C50" s="183">
        <v>6</v>
      </c>
      <c r="D50" s="184">
        <v>46</v>
      </c>
      <c r="E50" s="154"/>
      <c r="F50" s="40" t="s">
        <v>343</v>
      </c>
      <c r="G50" s="154"/>
      <c r="H50" s="155">
        <v>2</v>
      </c>
      <c r="I50" s="155">
        <v>0</v>
      </c>
      <c r="J50" s="155">
        <v>0</v>
      </c>
      <c r="K50" s="155">
        <v>8</v>
      </c>
      <c r="L50" s="155">
        <v>4</v>
      </c>
      <c r="M50" s="155">
        <v>5</v>
      </c>
      <c r="N50" s="155"/>
      <c r="O50" s="154"/>
      <c r="P50" s="296" t="s">
        <v>119</v>
      </c>
      <c r="Q50" s="35">
        <v>4</v>
      </c>
      <c r="R50" s="104" t="s">
        <v>64</v>
      </c>
      <c r="S50" s="96" t="s">
        <v>159</v>
      </c>
      <c r="T50" s="59" t="s">
        <v>70</v>
      </c>
      <c r="U50" s="34" t="s">
        <v>115</v>
      </c>
      <c r="V50" s="58">
        <v>3</v>
      </c>
      <c r="W50" s="58">
        <v>0</v>
      </c>
      <c r="X50" s="58">
        <v>2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5</v>
      </c>
    </row>
    <row r="51" spans="1:28" x14ac:dyDescent="0.25">
      <c r="A51" s="176" t="s">
        <v>348</v>
      </c>
      <c r="B51" s="176" t="s">
        <v>348</v>
      </c>
      <c r="C51" s="186">
        <v>6</v>
      </c>
      <c r="D51" s="187">
        <v>47</v>
      </c>
      <c r="F51" s="175" t="s">
        <v>348</v>
      </c>
      <c r="H51" s="182">
        <v>2</v>
      </c>
      <c r="I51" s="182">
        <v>0</v>
      </c>
      <c r="J51" s="182">
        <v>0</v>
      </c>
      <c r="K51" s="182">
        <v>8</v>
      </c>
      <c r="L51" s="182">
        <v>4</v>
      </c>
      <c r="M51" s="182">
        <v>5</v>
      </c>
      <c r="N51" s="182"/>
      <c r="P51" s="296"/>
      <c r="Q51" s="83"/>
      <c r="R51" s="188" t="s">
        <v>349</v>
      </c>
      <c r="S51" s="189" t="s">
        <v>342</v>
      </c>
      <c r="T51" s="59" t="s">
        <v>352</v>
      </c>
      <c r="U51" s="34"/>
      <c r="V51" s="58">
        <v>2</v>
      </c>
      <c r="W51" s="58">
        <v>0</v>
      </c>
      <c r="X51" s="58">
        <v>0</v>
      </c>
      <c r="Y51" s="58">
        <v>8</v>
      </c>
      <c r="Z51" s="58">
        <v>0</v>
      </c>
      <c r="AA51" s="53">
        <v>4</v>
      </c>
      <c r="AB51" s="54">
        <v>5</v>
      </c>
    </row>
    <row r="52" spans="1:28" x14ac:dyDescent="0.25">
      <c r="A52" s="320" t="s">
        <v>325</v>
      </c>
      <c r="B52" s="169" t="s">
        <v>326</v>
      </c>
      <c r="C52" s="153">
        <v>7</v>
      </c>
      <c r="D52" s="12">
        <v>45</v>
      </c>
      <c r="E52" s="170" t="s">
        <v>327</v>
      </c>
      <c r="F52" s="163" t="s">
        <v>214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3"/>
      <c r="R52" s="188" t="s">
        <v>349</v>
      </c>
      <c r="S52" s="189" t="s">
        <v>343</v>
      </c>
      <c r="T52" s="59" t="s">
        <v>353</v>
      </c>
      <c r="U52" s="34"/>
      <c r="V52" s="58">
        <v>2</v>
      </c>
      <c r="W52" s="58">
        <v>0</v>
      </c>
      <c r="X52" s="58">
        <v>0</v>
      </c>
      <c r="Y52" s="58">
        <v>8</v>
      </c>
      <c r="Z52" s="58">
        <v>0</v>
      </c>
      <c r="AA52" s="53">
        <v>4</v>
      </c>
      <c r="AB52" s="54">
        <v>5</v>
      </c>
    </row>
    <row r="53" spans="1:28" x14ac:dyDescent="0.25">
      <c r="A53" s="320"/>
      <c r="B53" s="169" t="s">
        <v>326</v>
      </c>
      <c r="C53" s="153">
        <v>7</v>
      </c>
      <c r="D53" s="12">
        <v>46</v>
      </c>
      <c r="E53" s="171" t="s">
        <v>328</v>
      </c>
      <c r="F53" s="163" t="s">
        <v>333</v>
      </c>
      <c r="G53" s="155">
        <v>2</v>
      </c>
      <c r="H53" s="155">
        <v>0</v>
      </c>
      <c r="I53" s="155">
        <v>2</v>
      </c>
      <c r="J53" s="155">
        <v>0</v>
      </c>
      <c r="K53" s="155">
        <v>0</v>
      </c>
      <c r="L53" s="155">
        <v>4</v>
      </c>
      <c r="M53" s="155">
        <v>5</v>
      </c>
      <c r="P53" s="296"/>
      <c r="Q53" s="78">
        <v>5</v>
      </c>
      <c r="R53" s="105" t="s">
        <v>88</v>
      </c>
      <c r="S53" s="96"/>
      <c r="T53" s="59" t="s">
        <v>262</v>
      </c>
      <c r="U53" s="34" t="s">
        <v>263</v>
      </c>
      <c r="V53" s="58">
        <v>4</v>
      </c>
      <c r="W53" s="58">
        <v>0</v>
      </c>
      <c r="X53" s="58">
        <v>0</v>
      </c>
      <c r="Y53" s="58">
        <v>0</v>
      </c>
      <c r="Z53" s="58">
        <v>0</v>
      </c>
      <c r="AA53" s="53">
        <f>V53+W53+X53/2+Y53/4+Z53/2</f>
        <v>4</v>
      </c>
      <c r="AB53" s="54">
        <f t="shared" si="14"/>
        <v>4</v>
      </c>
    </row>
    <row r="54" spans="1:28" x14ac:dyDescent="0.25">
      <c r="A54" s="320"/>
      <c r="B54" s="169" t="s">
        <v>326</v>
      </c>
      <c r="C54" s="153">
        <v>8</v>
      </c>
      <c r="D54" s="12">
        <v>47</v>
      </c>
      <c r="E54" s="171" t="s">
        <v>329</v>
      </c>
      <c r="F54" s="163" t="s">
        <v>360</v>
      </c>
      <c r="G54" s="155">
        <v>2</v>
      </c>
      <c r="H54" s="155">
        <v>0</v>
      </c>
      <c r="I54" s="155">
        <v>2</v>
      </c>
      <c r="J54" s="155">
        <v>0</v>
      </c>
      <c r="K54" s="155">
        <v>0</v>
      </c>
      <c r="L54" s="155">
        <v>4</v>
      </c>
      <c r="M54" s="155">
        <v>5</v>
      </c>
      <c r="P54" s="296"/>
      <c r="Q54" s="311" t="s">
        <v>121</v>
      </c>
      <c r="R54" s="311"/>
      <c r="S54" s="311"/>
      <c r="T54" s="311"/>
      <c r="U54" s="311"/>
      <c r="V54" s="84">
        <f t="shared" ref="V54:AB54" si="15">SUM(V47:V53)</f>
        <v>20</v>
      </c>
      <c r="W54" s="84">
        <f t="shared" si="15"/>
        <v>0</v>
      </c>
      <c r="X54" s="84">
        <f t="shared" si="15"/>
        <v>6</v>
      </c>
      <c r="Y54" s="84">
        <f t="shared" si="15"/>
        <v>24</v>
      </c>
      <c r="Z54" s="84">
        <f t="shared" si="15"/>
        <v>0</v>
      </c>
      <c r="AA54" s="84">
        <f t="shared" si="15"/>
        <v>29</v>
      </c>
      <c r="AB54" s="84">
        <f t="shared" si="15"/>
        <v>35</v>
      </c>
    </row>
    <row r="55" spans="1:28" ht="15.75" x14ac:dyDescent="0.25">
      <c r="A55" s="320"/>
      <c r="B55" s="169" t="s">
        <v>326</v>
      </c>
      <c r="C55" s="153">
        <v>8</v>
      </c>
      <c r="D55" s="12">
        <v>48</v>
      </c>
      <c r="E55" s="172" t="s">
        <v>330</v>
      </c>
      <c r="F55" s="163" t="s">
        <v>332</v>
      </c>
      <c r="G55" s="155">
        <v>2</v>
      </c>
      <c r="H55" s="155">
        <v>0</v>
      </c>
      <c r="I55" s="155">
        <v>2</v>
      </c>
      <c r="J55" s="155">
        <v>0</v>
      </c>
      <c r="K55" s="155">
        <v>0</v>
      </c>
      <c r="L55" s="155">
        <v>4</v>
      </c>
      <c r="M55" s="155">
        <v>5</v>
      </c>
      <c r="P55" s="296"/>
      <c r="Q55" s="85" t="s">
        <v>59</v>
      </c>
      <c r="R55" s="86" t="s">
        <v>53</v>
      </c>
      <c r="S55" s="111" t="s">
        <v>148</v>
      </c>
      <c r="T55" s="66" t="s">
        <v>60</v>
      </c>
      <c r="U55" s="87"/>
      <c r="V55" s="58">
        <v>0</v>
      </c>
      <c r="W55" s="58">
        <v>0</v>
      </c>
      <c r="X55" s="58">
        <v>0</v>
      </c>
      <c r="Y55" s="58">
        <v>8</v>
      </c>
      <c r="Z55" s="58">
        <v>0</v>
      </c>
      <c r="AA55" s="53">
        <f>V55+W55+X55/2+Y55/4+Z55/2</f>
        <v>2</v>
      </c>
      <c r="AB55" s="53">
        <f>V55+W55+X55+Y55</f>
        <v>8</v>
      </c>
    </row>
    <row r="56" spans="1:28" x14ac:dyDescent="0.25">
      <c r="H56">
        <f t="shared" ref="H56:M56" si="16">SUM(H3:H53)</f>
        <v>97</v>
      </c>
      <c r="I56">
        <f t="shared" si="16"/>
        <v>8</v>
      </c>
      <c r="J56">
        <f t="shared" si="16"/>
        <v>40</v>
      </c>
      <c r="K56">
        <f t="shared" si="16"/>
        <v>176</v>
      </c>
      <c r="L56">
        <f>SUM(L3:L55)</f>
        <v>180</v>
      </c>
      <c r="M56">
        <f t="shared" si="16"/>
        <v>305</v>
      </c>
      <c r="P56" s="322" t="s">
        <v>357</v>
      </c>
      <c r="Q56" s="79" t="s">
        <v>109</v>
      </c>
      <c r="R56" s="65" t="s">
        <v>1</v>
      </c>
      <c r="S56" s="156" t="s">
        <v>260</v>
      </c>
      <c r="T56" s="68" t="s">
        <v>304</v>
      </c>
      <c r="U56" s="69" t="s">
        <v>305</v>
      </c>
      <c r="V56" s="69" t="s">
        <v>6</v>
      </c>
      <c r="W56" s="69" t="s">
        <v>7</v>
      </c>
      <c r="X56" s="69" t="s">
        <v>8</v>
      </c>
      <c r="Y56" s="69" t="s">
        <v>9</v>
      </c>
      <c r="Z56" s="69" t="s">
        <v>10</v>
      </c>
      <c r="AA56" s="157" t="s">
        <v>102</v>
      </c>
      <c r="AB56" s="162" t="s">
        <v>12</v>
      </c>
    </row>
    <row r="57" spans="1:28" x14ac:dyDescent="0.25">
      <c r="P57" s="322"/>
      <c r="Q57" s="158">
        <v>1</v>
      </c>
      <c r="R57" s="169" t="s">
        <v>326</v>
      </c>
      <c r="S57" s="154"/>
      <c r="T57" s="170" t="s">
        <v>327</v>
      </c>
      <c r="U57" s="155"/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322"/>
      <c r="Q58" s="158">
        <v>2</v>
      </c>
      <c r="R58" s="169" t="s">
        <v>326</v>
      </c>
      <c r="S58" s="154"/>
      <c r="T58" s="171" t="s">
        <v>328</v>
      </c>
      <c r="U58" s="155"/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2"/>
      <c r="Q59" s="158">
        <v>3</v>
      </c>
      <c r="R59" s="29" t="s">
        <v>53</v>
      </c>
      <c r="S59" s="19" t="s">
        <v>301</v>
      </c>
      <c r="T59" s="19" t="s">
        <v>301</v>
      </c>
      <c r="U59" s="58" t="s">
        <v>302</v>
      </c>
      <c r="V59" s="58">
        <v>0</v>
      </c>
      <c r="W59" s="58">
        <v>0</v>
      </c>
      <c r="X59" s="58">
        <v>0</v>
      </c>
      <c r="Y59" s="58">
        <v>40</v>
      </c>
      <c r="Z59" s="58">
        <v>0</v>
      </c>
      <c r="AA59" s="53">
        <v>10</v>
      </c>
      <c r="AB59" s="161">
        <f>V59+W59+X59+Y59</f>
        <v>40</v>
      </c>
    </row>
    <row r="60" spans="1:28" x14ac:dyDescent="0.25">
      <c r="P60" s="322" t="s">
        <v>358</v>
      </c>
      <c r="Q60" s="79" t="s">
        <v>109</v>
      </c>
      <c r="R60" s="65" t="s">
        <v>1</v>
      </c>
      <c r="S60" s="156" t="s">
        <v>110</v>
      </c>
      <c r="T60" s="156" t="s">
        <v>110</v>
      </c>
      <c r="U60" s="69" t="s">
        <v>305</v>
      </c>
      <c r="V60" s="69" t="s">
        <v>6</v>
      </c>
      <c r="W60" s="69" t="s">
        <v>7</v>
      </c>
      <c r="X60" s="69" t="s">
        <v>8</v>
      </c>
      <c r="Y60" s="69" t="s">
        <v>9</v>
      </c>
      <c r="Z60" s="69" t="s">
        <v>10</v>
      </c>
      <c r="AA60" s="69" t="s">
        <v>11</v>
      </c>
      <c r="AB60" s="157" t="s">
        <v>12</v>
      </c>
    </row>
    <row r="61" spans="1:28" x14ac:dyDescent="0.25">
      <c r="P61" s="322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40</v>
      </c>
      <c r="Z61" s="58">
        <v>0</v>
      </c>
      <c r="AA61" s="53">
        <v>10</v>
      </c>
      <c r="AB61" s="161">
        <f>V61+W61+X61+Y61</f>
        <v>40</v>
      </c>
    </row>
    <row r="62" spans="1:28" x14ac:dyDescent="0.25">
      <c r="P62" s="322"/>
      <c r="R62" s="169" t="s">
        <v>326</v>
      </c>
      <c r="T62" s="171" t="s">
        <v>329</v>
      </c>
      <c r="V62" s="155">
        <v>2</v>
      </c>
      <c r="W62" s="155">
        <v>0</v>
      </c>
      <c r="X62" s="155">
        <v>2</v>
      </c>
      <c r="Y62" s="155">
        <v>0</v>
      </c>
      <c r="Z62" s="155">
        <v>0</v>
      </c>
      <c r="AA62" s="155">
        <v>4</v>
      </c>
      <c r="AB62" s="160">
        <v>5</v>
      </c>
    </row>
    <row r="63" spans="1:28" x14ac:dyDescent="0.25">
      <c r="P63" s="322"/>
      <c r="R63" s="169" t="s">
        <v>326</v>
      </c>
      <c r="T63" s="172" t="s">
        <v>330</v>
      </c>
      <c r="V63" s="155">
        <v>2</v>
      </c>
      <c r="W63" s="155">
        <v>0</v>
      </c>
      <c r="X63" s="155">
        <v>2</v>
      </c>
      <c r="Y63" s="155">
        <v>0</v>
      </c>
      <c r="Z63" s="155">
        <v>0</v>
      </c>
      <c r="AA63" s="155">
        <v>4</v>
      </c>
      <c r="AB63" s="160">
        <v>5</v>
      </c>
    </row>
    <row r="64" spans="1:28" x14ac:dyDescent="0.25">
      <c r="P64" s="322"/>
      <c r="Q64" s="323" t="s">
        <v>308</v>
      </c>
      <c r="R64" s="323"/>
      <c r="S64" s="323"/>
      <c r="T64" s="323"/>
      <c r="U64" s="169"/>
      <c r="V64" s="169"/>
      <c r="W64" s="169"/>
      <c r="X64" s="169"/>
      <c r="Y64" s="169"/>
      <c r="Z64" s="169"/>
      <c r="AA64" s="169">
        <f>SUM(AA8,AA16:AA17,AA26,AA34:AA35,AA46,AA54:AA55,AA57:AA59,AA61:AA63)</f>
        <v>180</v>
      </c>
      <c r="AB64" s="169"/>
    </row>
  </sheetData>
  <mergeCells count="39">
    <mergeCell ref="B1:O1"/>
    <mergeCell ref="P2:P8"/>
    <mergeCell ref="A3:A4"/>
    <mergeCell ref="A5:A16"/>
    <mergeCell ref="Q8:U8"/>
    <mergeCell ref="P9:P16"/>
    <mergeCell ref="Q16:U16"/>
    <mergeCell ref="J33:J34"/>
    <mergeCell ref="A17:A20"/>
    <mergeCell ref="P19:P26"/>
    <mergeCell ref="A22:A27"/>
    <mergeCell ref="Q26:U26"/>
    <mergeCell ref="P27:P35"/>
    <mergeCell ref="A28:A32"/>
    <mergeCell ref="A33:A38"/>
    <mergeCell ref="B33:B34"/>
    <mergeCell ref="C33:C34"/>
    <mergeCell ref="D33:D34"/>
    <mergeCell ref="E33:E34"/>
    <mergeCell ref="F33:F34"/>
    <mergeCell ref="G33:G34"/>
    <mergeCell ref="H33:H34"/>
    <mergeCell ref="I33:I34"/>
    <mergeCell ref="K33:K34"/>
    <mergeCell ref="L33:L34"/>
    <mergeCell ref="M33:M34"/>
    <mergeCell ref="T34:U34"/>
    <mergeCell ref="P36:P37"/>
    <mergeCell ref="P56:P59"/>
    <mergeCell ref="Q64:T64"/>
    <mergeCell ref="P60:P64"/>
    <mergeCell ref="A41:A43"/>
    <mergeCell ref="A44:A46"/>
    <mergeCell ref="Q46:U46"/>
    <mergeCell ref="A47:A50"/>
    <mergeCell ref="P50:P55"/>
    <mergeCell ref="A52:A55"/>
    <mergeCell ref="Q54:U54"/>
    <mergeCell ref="P39:P4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CE7A-F71F-4142-89E5-286C79244F9B}">
  <dimension ref="A1:AB57"/>
  <sheetViews>
    <sheetView topLeftCell="M50" workbookViewId="0">
      <selection sqref="A1:AB61"/>
    </sheetView>
  </sheetViews>
  <sheetFormatPr defaultRowHeight="15" x14ac:dyDescent="0.25"/>
  <cols>
    <col min="3" max="3" width="6" customWidth="1"/>
    <col min="4" max="4" width="6.5703125" customWidth="1"/>
    <col min="5" max="5" width="13.85546875" customWidth="1"/>
    <col min="6" max="6" width="26.5703125" customWidth="1"/>
    <col min="17" max="17" width="5.42578125" customWidth="1"/>
    <col min="18" max="18" width="6.42578125" customWidth="1"/>
    <col min="19" max="19" width="11.5703125" bestFit="1" customWidth="1"/>
    <col min="20" max="20" width="33.5703125" customWidth="1"/>
    <col min="21" max="21" width="5.140625" customWidth="1"/>
    <col min="22" max="22" width="4.57031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3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4</v>
      </c>
      <c r="AB3" s="54">
        <f t="shared" si="1"/>
        <v>5</v>
      </c>
    </row>
    <row r="4" spans="1:28" ht="24.9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3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4</v>
      </c>
      <c r="AB4" s="54">
        <f t="shared" si="1"/>
        <v>5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3</v>
      </c>
      <c r="I5" s="21">
        <v>0</v>
      </c>
      <c r="J5" s="22">
        <v>2</v>
      </c>
      <c r="K5" s="15">
        <v>0</v>
      </c>
      <c r="L5" s="15">
        <v>4</v>
      </c>
      <c r="M5" s="15">
        <f t="shared" si="2"/>
        <v>5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3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4</v>
      </c>
      <c r="AB5" s="54">
        <f t="shared" si="1"/>
        <v>5</v>
      </c>
    </row>
    <row r="6" spans="1:28" ht="20.4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3</v>
      </c>
      <c r="I6" s="21">
        <v>0</v>
      </c>
      <c r="J6" s="22">
        <v>2</v>
      </c>
      <c r="K6" s="15">
        <v>0</v>
      </c>
      <c r="L6" s="15">
        <v>4</v>
      </c>
      <c r="M6" s="15">
        <f t="shared" si="2"/>
        <v>5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4.6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3</v>
      </c>
      <c r="I7" s="21">
        <v>0</v>
      </c>
      <c r="J7" s="22">
        <v>2</v>
      </c>
      <c r="K7" s="15">
        <v>0</v>
      </c>
      <c r="L7" s="15">
        <v>4</v>
      </c>
      <c r="M7" s="15">
        <f t="shared" si="2"/>
        <v>5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3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5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14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20</v>
      </c>
      <c r="AB8" s="61">
        <f t="shared" si="3"/>
        <v>26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3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5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3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5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24</v>
      </c>
      <c r="L24" s="11">
        <v>6</v>
      </c>
      <c r="M24" s="15">
        <v>24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 t="s">
        <v>149</v>
      </c>
      <c r="F25" s="13" t="s">
        <v>61</v>
      </c>
      <c r="G25" s="18" t="s">
        <v>62</v>
      </c>
      <c r="H25" s="31">
        <v>0</v>
      </c>
      <c r="I25" s="31">
        <v>0</v>
      </c>
      <c r="J25" s="22">
        <v>4</v>
      </c>
      <c r="K25" s="15">
        <v>0</v>
      </c>
      <c r="L25" s="15">
        <v>2</v>
      </c>
      <c r="M25" s="15">
        <f t="shared" ref="M25:M38" si="9">H25+I25+J25+K25</f>
        <v>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25.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25.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25.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25.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25.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6" si="12">V37+W37+X37/2+Y37/4+Z37/2</f>
        <v>3</v>
      </c>
      <c r="AB37" s="54">
        <f t="shared" ref="AB37:AB46" si="13">(V37+W37+X37+Y37)</f>
        <v>3</v>
      </c>
    </row>
    <row r="38" spans="1:28" ht="25.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0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272" t="s">
        <v>93</v>
      </c>
      <c r="B39" s="45" t="s">
        <v>94</v>
      </c>
      <c r="C39" s="46">
        <v>2</v>
      </c>
      <c r="D39" s="12">
        <v>40</v>
      </c>
      <c r="E39" s="140" t="s">
        <v>258</v>
      </c>
      <c r="F39" s="40" t="s">
        <v>95</v>
      </c>
      <c r="G39" s="14" t="s">
        <v>96</v>
      </c>
      <c r="H39" s="11">
        <v>0</v>
      </c>
      <c r="I39" s="11">
        <v>0</v>
      </c>
      <c r="J39" s="11">
        <v>0</v>
      </c>
      <c r="K39" s="11">
        <v>4</v>
      </c>
      <c r="L39" s="11">
        <v>1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ht="15.75" x14ac:dyDescent="0.25">
      <c r="A40" s="273"/>
      <c r="B40" s="45" t="s">
        <v>94</v>
      </c>
      <c r="C40" s="46">
        <v>3</v>
      </c>
      <c r="D40" s="12">
        <v>41</v>
      </c>
      <c r="E40" s="140" t="s">
        <v>259</v>
      </c>
      <c r="F40" s="40" t="s">
        <v>97</v>
      </c>
      <c r="G40" s="14" t="s">
        <v>98</v>
      </c>
      <c r="H40" s="11">
        <v>0</v>
      </c>
      <c r="I40" s="11">
        <v>0</v>
      </c>
      <c r="J40" s="11">
        <v>0</v>
      </c>
      <c r="K40" s="11">
        <v>4</v>
      </c>
      <c r="L40" s="11">
        <v>1</v>
      </c>
      <c r="M40" s="15">
        <v>4</v>
      </c>
      <c r="N40" s="11"/>
      <c r="O40" s="26"/>
      <c r="P40" s="318"/>
      <c r="Q40" s="55"/>
      <c r="R40" s="192" t="s">
        <v>361</v>
      </c>
      <c r="S40" s="134" t="s">
        <v>126</v>
      </c>
      <c r="T40" s="190" t="s">
        <v>23</v>
      </c>
      <c r="U40" s="20" t="s">
        <v>24</v>
      </c>
      <c r="V40" s="21">
        <v>3</v>
      </c>
      <c r="W40" s="21">
        <v>0</v>
      </c>
      <c r="X40" s="53">
        <v>2</v>
      </c>
      <c r="Y40" s="53">
        <v>0</v>
      </c>
      <c r="Z40" s="53">
        <v>0</v>
      </c>
      <c r="AA40" s="53">
        <f t="shared" si="12"/>
        <v>4</v>
      </c>
      <c r="AB40" s="54">
        <f t="shared" si="13"/>
        <v>5</v>
      </c>
    </row>
    <row r="41" spans="1:28" ht="15.75" x14ac:dyDescent="0.25">
      <c r="A41" s="274"/>
      <c r="B41" s="45" t="s">
        <v>94</v>
      </c>
      <c r="C41" s="46">
        <v>4</v>
      </c>
      <c r="D41" s="12">
        <v>42</v>
      </c>
      <c r="E41" s="140" t="s">
        <v>150</v>
      </c>
      <c r="F41" s="47" t="s">
        <v>99</v>
      </c>
      <c r="G41" s="48" t="s">
        <v>100</v>
      </c>
      <c r="H41" s="11">
        <v>0</v>
      </c>
      <c r="I41" s="11">
        <v>0</v>
      </c>
      <c r="J41" s="11">
        <v>0</v>
      </c>
      <c r="K41" s="11">
        <v>4</v>
      </c>
      <c r="L41" s="11">
        <v>1</v>
      </c>
      <c r="M41" s="15">
        <v>4</v>
      </c>
      <c r="N41" s="11"/>
      <c r="O41" s="26"/>
      <c r="P41" s="318"/>
      <c r="Q41" s="55"/>
      <c r="R41" s="192" t="s">
        <v>362</v>
      </c>
      <c r="S41" s="134" t="s">
        <v>127</v>
      </c>
      <c r="T41" s="190" t="s">
        <v>25</v>
      </c>
      <c r="U41" s="20" t="s">
        <v>26</v>
      </c>
      <c r="V41" s="21">
        <v>3</v>
      </c>
      <c r="W41" s="21">
        <v>0</v>
      </c>
      <c r="X41" s="53">
        <v>2</v>
      </c>
      <c r="Y41" s="53">
        <v>0</v>
      </c>
      <c r="Z41" s="53">
        <v>0</v>
      </c>
      <c r="AA41" s="53">
        <f t="shared" si="12"/>
        <v>4</v>
      </c>
      <c r="AB41" s="54">
        <f t="shared" si="13"/>
        <v>5</v>
      </c>
    </row>
    <row r="42" spans="1:28" ht="15.75" x14ac:dyDescent="0.25">
      <c r="A42" s="324" t="s">
        <v>370</v>
      </c>
      <c r="B42" s="192" t="s">
        <v>361</v>
      </c>
      <c r="C42" s="191">
        <v>5</v>
      </c>
      <c r="D42" s="12">
        <v>43</v>
      </c>
      <c r="E42" s="134" t="s">
        <v>126</v>
      </c>
      <c r="F42" s="19" t="s">
        <v>21</v>
      </c>
      <c r="G42" s="20" t="s">
        <v>22</v>
      </c>
      <c r="H42" s="21">
        <v>3</v>
      </c>
      <c r="I42" s="21">
        <v>0</v>
      </c>
      <c r="J42" s="22">
        <v>2</v>
      </c>
      <c r="K42" s="15">
        <v>0</v>
      </c>
      <c r="L42" s="15">
        <v>4</v>
      </c>
      <c r="M42" s="15">
        <f t="shared" ref="M42:M50" si="14">H42+I42+J42+K42</f>
        <v>5</v>
      </c>
      <c r="N42" s="15"/>
      <c r="P42" s="318"/>
      <c r="Q42" s="55"/>
      <c r="R42" s="192" t="s">
        <v>363</v>
      </c>
      <c r="S42" s="134" t="s">
        <v>128</v>
      </c>
      <c r="T42" s="190" t="s">
        <v>27</v>
      </c>
      <c r="U42" s="20" t="s">
        <v>28</v>
      </c>
      <c r="V42" s="21">
        <v>3</v>
      </c>
      <c r="W42" s="21">
        <v>0</v>
      </c>
      <c r="X42" s="53">
        <v>2</v>
      </c>
      <c r="Y42" s="53">
        <v>0</v>
      </c>
      <c r="Z42" s="53">
        <v>0</v>
      </c>
      <c r="AA42" s="53">
        <f t="shared" si="12"/>
        <v>4</v>
      </c>
      <c r="AB42" s="54">
        <f t="shared" si="13"/>
        <v>5</v>
      </c>
    </row>
    <row r="43" spans="1:28" ht="30" x14ac:dyDescent="0.25">
      <c r="A43" s="325"/>
      <c r="B43" s="192" t="s">
        <v>362</v>
      </c>
      <c r="C43" s="191">
        <v>5</v>
      </c>
      <c r="D43" s="12">
        <v>44</v>
      </c>
      <c r="E43" s="134" t="s">
        <v>127</v>
      </c>
      <c r="F43" s="19" t="s">
        <v>23</v>
      </c>
      <c r="G43" s="20" t="s">
        <v>24</v>
      </c>
      <c r="H43" s="21">
        <v>3</v>
      </c>
      <c r="I43" s="21">
        <v>0</v>
      </c>
      <c r="J43" s="22">
        <v>2</v>
      </c>
      <c r="K43" s="15">
        <v>0</v>
      </c>
      <c r="L43" s="15">
        <v>4</v>
      </c>
      <c r="M43" s="15">
        <f t="shared" si="14"/>
        <v>5</v>
      </c>
      <c r="N43" s="15"/>
      <c r="P43" s="318"/>
      <c r="Q43" s="55"/>
      <c r="R43" s="192" t="s">
        <v>364</v>
      </c>
      <c r="S43" s="131" t="s">
        <v>130</v>
      </c>
      <c r="T43" s="190" t="s">
        <v>29</v>
      </c>
      <c r="U43" s="20" t="s">
        <v>30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 t="shared" si="12"/>
        <v>4</v>
      </c>
      <c r="AB43" s="54">
        <f t="shared" si="13"/>
        <v>5</v>
      </c>
    </row>
    <row r="44" spans="1:28" ht="30" x14ac:dyDescent="0.25">
      <c r="A44" s="325"/>
      <c r="B44" s="192" t="s">
        <v>363</v>
      </c>
      <c r="C44" s="191">
        <v>5</v>
      </c>
      <c r="D44" s="12">
        <v>45</v>
      </c>
      <c r="E44" s="134" t="s">
        <v>128</v>
      </c>
      <c r="F44" s="19" t="s">
        <v>25</v>
      </c>
      <c r="G44" s="20" t="s">
        <v>26</v>
      </c>
      <c r="H44" s="21">
        <v>3</v>
      </c>
      <c r="I44" s="21">
        <v>0</v>
      </c>
      <c r="J44" s="22">
        <v>2</v>
      </c>
      <c r="K44" s="15">
        <v>0</v>
      </c>
      <c r="L44" s="15">
        <v>4</v>
      </c>
      <c r="M44" s="15">
        <f t="shared" si="14"/>
        <v>5</v>
      </c>
      <c r="N44" s="15"/>
      <c r="P44" s="318"/>
      <c r="Q44" s="55"/>
      <c r="R44" s="192" t="s">
        <v>365</v>
      </c>
      <c r="S44" s="131" t="s">
        <v>131</v>
      </c>
      <c r="T44" s="190" t="s">
        <v>31</v>
      </c>
      <c r="U44" s="20" t="s">
        <v>32</v>
      </c>
      <c r="V44" s="21">
        <v>3</v>
      </c>
      <c r="W44" s="21">
        <v>0</v>
      </c>
      <c r="X44" s="53">
        <v>2</v>
      </c>
      <c r="Y44" s="53">
        <v>0</v>
      </c>
      <c r="Z44" s="53">
        <v>0</v>
      </c>
      <c r="AA44" s="53">
        <f t="shared" si="12"/>
        <v>4</v>
      </c>
      <c r="AB44" s="54">
        <f t="shared" si="13"/>
        <v>5</v>
      </c>
    </row>
    <row r="45" spans="1:28" x14ac:dyDescent="0.25">
      <c r="A45" s="325"/>
      <c r="B45" s="192" t="s">
        <v>364</v>
      </c>
      <c r="C45" s="191">
        <v>5</v>
      </c>
      <c r="D45" s="12">
        <v>46</v>
      </c>
      <c r="E45" s="131" t="s">
        <v>130</v>
      </c>
      <c r="F45" s="19" t="s">
        <v>27</v>
      </c>
      <c r="G45" s="20" t="s">
        <v>28</v>
      </c>
      <c r="H45" s="21">
        <v>3</v>
      </c>
      <c r="I45" s="21">
        <v>0</v>
      </c>
      <c r="J45" s="22">
        <v>2</v>
      </c>
      <c r="K45" s="15">
        <v>0</v>
      </c>
      <c r="L45" s="15">
        <v>4</v>
      </c>
      <c r="M45" s="15">
        <f t="shared" si="14"/>
        <v>5</v>
      </c>
      <c r="N45" s="15"/>
      <c r="P45" s="318"/>
      <c r="Q45" s="55">
        <v>5</v>
      </c>
      <c r="R45" s="101" t="s">
        <v>44</v>
      </c>
      <c r="S45" s="96" t="s">
        <v>142</v>
      </c>
      <c r="T45" s="66" t="s">
        <v>281</v>
      </c>
      <c r="U45" s="25" t="s">
        <v>49</v>
      </c>
      <c r="V45" s="58">
        <v>1</v>
      </c>
      <c r="W45" s="58">
        <v>0</v>
      </c>
      <c r="X45" s="58">
        <v>0</v>
      </c>
      <c r="Y45" s="58">
        <v>4</v>
      </c>
      <c r="Z45" s="58">
        <v>0</v>
      </c>
      <c r="AA45" s="53">
        <f t="shared" si="12"/>
        <v>2</v>
      </c>
      <c r="AB45" s="54">
        <f t="shared" si="13"/>
        <v>5</v>
      </c>
    </row>
    <row r="46" spans="1:28" ht="15.75" x14ac:dyDescent="0.25">
      <c r="A46" s="325"/>
      <c r="B46" s="192" t="s">
        <v>365</v>
      </c>
      <c r="C46" s="191">
        <v>5</v>
      </c>
      <c r="D46" s="12">
        <v>47</v>
      </c>
      <c r="E46" s="131" t="s">
        <v>131</v>
      </c>
      <c r="F46" s="19" t="s">
        <v>29</v>
      </c>
      <c r="G46" s="20" t="s">
        <v>30</v>
      </c>
      <c r="H46" s="21">
        <v>3</v>
      </c>
      <c r="I46" s="21">
        <v>0</v>
      </c>
      <c r="J46" s="22">
        <v>2</v>
      </c>
      <c r="K46" s="15">
        <v>0</v>
      </c>
      <c r="L46" s="15">
        <v>4</v>
      </c>
      <c r="M46" s="15">
        <f t="shared" si="14"/>
        <v>5</v>
      </c>
      <c r="N46" s="15"/>
      <c r="P46" s="318"/>
      <c r="Q46" s="55">
        <v>6</v>
      </c>
      <c r="R46" s="102" t="s">
        <v>53</v>
      </c>
      <c r="S46" s="126" t="s">
        <v>149</v>
      </c>
      <c r="T46" s="57" t="s">
        <v>61</v>
      </c>
      <c r="U46" s="18" t="s">
        <v>62</v>
      </c>
      <c r="V46" s="31">
        <v>0</v>
      </c>
      <c r="W46" s="31">
        <v>0</v>
      </c>
      <c r="X46" s="22">
        <v>4</v>
      </c>
      <c r="Y46" s="15">
        <v>0</v>
      </c>
      <c r="Z46" s="15">
        <v>0</v>
      </c>
      <c r="AA46" s="53">
        <f t="shared" si="12"/>
        <v>2</v>
      </c>
      <c r="AB46" s="54">
        <f t="shared" si="13"/>
        <v>4</v>
      </c>
    </row>
    <row r="47" spans="1:28" x14ac:dyDescent="0.25">
      <c r="A47" s="325"/>
      <c r="B47" s="192" t="s">
        <v>366</v>
      </c>
      <c r="C47" s="191">
        <v>6</v>
      </c>
      <c r="D47" s="12">
        <v>48</v>
      </c>
      <c r="E47" s="131" t="s">
        <v>132</v>
      </c>
      <c r="F47" s="19" t="s">
        <v>31</v>
      </c>
      <c r="G47" s="20" t="s">
        <v>32</v>
      </c>
      <c r="H47" s="21">
        <v>3</v>
      </c>
      <c r="I47" s="21">
        <v>0</v>
      </c>
      <c r="J47" s="22">
        <v>2</v>
      </c>
      <c r="K47" s="15">
        <v>0</v>
      </c>
      <c r="L47" s="15">
        <v>4</v>
      </c>
      <c r="M47" s="15">
        <f t="shared" si="14"/>
        <v>5</v>
      </c>
      <c r="N47" s="15"/>
      <c r="P47" s="318"/>
      <c r="Q47" s="259" t="s">
        <v>117</v>
      </c>
      <c r="R47" s="259"/>
      <c r="S47" s="259"/>
      <c r="T47" s="259"/>
      <c r="U47" s="259"/>
      <c r="V47" s="60">
        <f>SUM(V37:V46)</f>
        <v>25</v>
      </c>
      <c r="W47" s="60">
        <f>SUM(W37:W46)</f>
        <v>0</v>
      </c>
      <c r="X47" s="60">
        <f>SUM(X37:X46)</f>
        <v>14</v>
      </c>
      <c r="Y47" s="60">
        <f>SUM(Y37:Y46)</f>
        <v>4</v>
      </c>
      <c r="Z47" s="60">
        <v>0</v>
      </c>
      <c r="AA47" s="60">
        <f>SUM(AA37:AA46)</f>
        <v>33</v>
      </c>
      <c r="AB47" s="61">
        <f>SUM(AB37:AB46)</f>
        <v>43</v>
      </c>
    </row>
    <row r="48" spans="1:28" ht="24.75" x14ac:dyDescent="0.25">
      <c r="A48" s="325"/>
      <c r="B48" s="192" t="s">
        <v>367</v>
      </c>
      <c r="C48" s="191">
        <v>6</v>
      </c>
      <c r="D48" s="12">
        <v>49</v>
      </c>
      <c r="E48" s="131" t="s">
        <v>134</v>
      </c>
      <c r="F48" s="19" t="s">
        <v>277</v>
      </c>
      <c r="G48" s="20" t="s">
        <v>34</v>
      </c>
      <c r="H48" s="21">
        <v>3</v>
      </c>
      <c r="I48" s="21">
        <v>0</v>
      </c>
      <c r="J48" s="22">
        <v>2</v>
      </c>
      <c r="K48" s="15">
        <v>0</v>
      </c>
      <c r="L48" s="15">
        <v>4</v>
      </c>
      <c r="M48" s="15">
        <f t="shared" si="14"/>
        <v>5</v>
      </c>
      <c r="N48" s="15"/>
      <c r="P48" s="80" t="s">
        <v>108</v>
      </c>
      <c r="Q48" s="35">
        <v>1</v>
      </c>
      <c r="R48" s="89" t="s">
        <v>20</v>
      </c>
      <c r="S48" s="96" t="s">
        <v>265</v>
      </c>
      <c r="T48" s="55" t="s">
        <v>42</v>
      </c>
      <c r="U48" s="56" t="s">
        <v>43</v>
      </c>
      <c r="V48" s="21">
        <v>3</v>
      </c>
      <c r="W48" s="21">
        <v>0</v>
      </c>
      <c r="X48" s="53">
        <v>2</v>
      </c>
      <c r="Y48" s="53">
        <v>0</v>
      </c>
      <c r="Z48" s="53">
        <v>0</v>
      </c>
      <c r="AA48" s="53">
        <f>V48+W48+X48/2+Y48/4+Z48/2</f>
        <v>4</v>
      </c>
      <c r="AB48" s="54">
        <f t="shared" ref="AB48:AB54" si="15">(V48+W48+X48+Y48)</f>
        <v>5</v>
      </c>
    </row>
    <row r="49" spans="1:28" ht="30" x14ac:dyDescent="0.25">
      <c r="A49" s="325"/>
      <c r="B49" s="192" t="s">
        <v>368</v>
      </c>
      <c r="C49" s="191">
        <v>6</v>
      </c>
      <c r="D49" s="12">
        <v>50</v>
      </c>
      <c r="E49" s="131" t="s">
        <v>135</v>
      </c>
      <c r="F49" s="19" t="s">
        <v>282</v>
      </c>
      <c r="G49" s="20" t="s">
        <v>36</v>
      </c>
      <c r="H49" s="21">
        <v>3</v>
      </c>
      <c r="I49" s="21">
        <v>0</v>
      </c>
      <c r="J49" s="22">
        <v>2</v>
      </c>
      <c r="K49" s="15">
        <v>0</v>
      </c>
      <c r="L49" s="15">
        <v>4</v>
      </c>
      <c r="M49" s="15">
        <f t="shared" si="14"/>
        <v>5</v>
      </c>
      <c r="N49" s="15"/>
      <c r="P49" s="81"/>
      <c r="Q49" s="35"/>
      <c r="R49" s="192" t="s">
        <v>366</v>
      </c>
      <c r="S49" s="131" t="s">
        <v>132</v>
      </c>
      <c r="T49" s="19" t="s">
        <v>31</v>
      </c>
      <c r="U49" s="20" t="s">
        <v>32</v>
      </c>
      <c r="V49" s="21">
        <v>3</v>
      </c>
      <c r="W49" s="21">
        <v>0</v>
      </c>
      <c r="X49" s="22">
        <v>2</v>
      </c>
      <c r="Y49" s="15">
        <v>0</v>
      </c>
      <c r="Z49" s="15">
        <v>0</v>
      </c>
      <c r="AA49" s="15">
        <v>4</v>
      </c>
      <c r="AB49" s="15">
        <f t="shared" ref="AB49:AB52" si="16">W49+X49+Y49+Z49</f>
        <v>2</v>
      </c>
    </row>
    <row r="50" spans="1:28" ht="30" x14ac:dyDescent="0.25">
      <c r="A50" s="325"/>
      <c r="B50" s="192" t="s">
        <v>369</v>
      </c>
      <c r="C50" s="191">
        <v>6</v>
      </c>
      <c r="D50" s="12">
        <v>51</v>
      </c>
      <c r="E50" s="131" t="s">
        <v>136</v>
      </c>
      <c r="F50" s="19" t="s">
        <v>39</v>
      </c>
      <c r="G50" s="20" t="s">
        <v>38</v>
      </c>
      <c r="H50" s="21">
        <v>3</v>
      </c>
      <c r="I50" s="21">
        <v>0</v>
      </c>
      <c r="J50" s="22">
        <v>2</v>
      </c>
      <c r="K50" s="15">
        <v>0</v>
      </c>
      <c r="L50" s="15">
        <v>4</v>
      </c>
      <c r="M50" s="15">
        <f t="shared" si="14"/>
        <v>5</v>
      </c>
      <c r="N50" s="15"/>
      <c r="P50" s="81"/>
      <c r="Q50" s="35"/>
      <c r="R50" s="192" t="s">
        <v>367</v>
      </c>
      <c r="S50" s="131" t="s">
        <v>134</v>
      </c>
      <c r="T50" s="19" t="s">
        <v>277</v>
      </c>
      <c r="U50" s="20" t="s">
        <v>34</v>
      </c>
      <c r="V50" s="21">
        <v>3</v>
      </c>
      <c r="W50" s="21">
        <v>0</v>
      </c>
      <c r="X50" s="22">
        <v>2</v>
      </c>
      <c r="Y50" s="15">
        <v>0</v>
      </c>
      <c r="Z50" s="15">
        <v>0</v>
      </c>
      <c r="AA50" s="15">
        <v>4</v>
      </c>
      <c r="AB50" s="15">
        <f t="shared" si="16"/>
        <v>2</v>
      </c>
    </row>
    <row r="51" spans="1:28" ht="30" x14ac:dyDescent="0.25">
      <c r="L51">
        <f>SUM(L3:L50)</f>
        <v>148</v>
      </c>
      <c r="P51" s="81"/>
      <c r="Q51" s="35"/>
      <c r="R51" s="192" t="s">
        <v>368</v>
      </c>
      <c r="S51" s="131" t="s">
        <v>135</v>
      </c>
      <c r="T51" s="19" t="s">
        <v>282</v>
      </c>
      <c r="U51" s="20" t="s">
        <v>36</v>
      </c>
      <c r="V51" s="21">
        <v>3</v>
      </c>
      <c r="W51" s="21">
        <v>0</v>
      </c>
      <c r="X51" s="22">
        <v>2</v>
      </c>
      <c r="Y51" s="15">
        <v>0</v>
      </c>
      <c r="Z51" s="15">
        <v>0</v>
      </c>
      <c r="AA51" s="15">
        <v>4</v>
      </c>
      <c r="AB51" s="15">
        <f t="shared" si="16"/>
        <v>2</v>
      </c>
    </row>
    <row r="52" spans="1:28" ht="30" x14ac:dyDescent="0.25">
      <c r="P52" s="81"/>
      <c r="Q52" s="35">
        <v>3</v>
      </c>
      <c r="R52" s="192" t="s">
        <v>369</v>
      </c>
      <c r="S52" s="131" t="s">
        <v>136</v>
      </c>
      <c r="T52" s="19" t="s">
        <v>39</v>
      </c>
      <c r="U52" s="20" t="s">
        <v>38</v>
      </c>
      <c r="V52" s="21">
        <v>3</v>
      </c>
      <c r="W52" s="21">
        <v>0</v>
      </c>
      <c r="X52" s="22">
        <v>2</v>
      </c>
      <c r="Y52" s="15">
        <v>0</v>
      </c>
      <c r="Z52" s="15">
        <v>0</v>
      </c>
      <c r="AA52" s="15">
        <v>4</v>
      </c>
      <c r="AB52" s="15">
        <f t="shared" si="16"/>
        <v>2</v>
      </c>
    </row>
    <row r="53" spans="1:28" ht="25.5" x14ac:dyDescent="0.25">
      <c r="P53" s="81"/>
      <c r="Q53" s="35"/>
      <c r="R53" s="104" t="s">
        <v>64</v>
      </c>
      <c r="S53" s="96" t="s">
        <v>158</v>
      </c>
      <c r="T53" s="59" t="s">
        <v>69</v>
      </c>
      <c r="U53" s="34" t="s">
        <v>115</v>
      </c>
      <c r="V53" s="58">
        <v>3</v>
      </c>
      <c r="W53" s="58">
        <v>0</v>
      </c>
      <c r="X53" s="58">
        <v>2</v>
      </c>
      <c r="Y53" s="58">
        <v>0</v>
      </c>
      <c r="Z53" s="58">
        <v>0</v>
      </c>
      <c r="AA53" s="53">
        <f>V53+W53+X53/2+Y53/4+Z53/2</f>
        <v>4</v>
      </c>
      <c r="AB53" s="54">
        <f t="shared" ref="AB53" si="17">(V53+W53+X53+Y53)</f>
        <v>5</v>
      </c>
    </row>
    <row r="54" spans="1:28" ht="25.5" x14ac:dyDescent="0.25">
      <c r="P54" s="296" t="s">
        <v>119</v>
      </c>
      <c r="Q54" s="35">
        <v>4</v>
      </c>
      <c r="R54" s="104" t="s">
        <v>64</v>
      </c>
      <c r="S54" s="96" t="s">
        <v>159</v>
      </c>
      <c r="T54" s="59" t="s">
        <v>70</v>
      </c>
      <c r="U54" s="34" t="s">
        <v>115</v>
      </c>
      <c r="V54" s="58">
        <v>3</v>
      </c>
      <c r="W54" s="58">
        <v>0</v>
      </c>
      <c r="X54" s="58">
        <v>2</v>
      </c>
      <c r="Y54" s="58">
        <v>0</v>
      </c>
      <c r="Z54" s="58">
        <v>0</v>
      </c>
      <c r="AA54" s="53">
        <f>V54+W54+X54/2+Y54/4+Z54/2</f>
        <v>4</v>
      </c>
      <c r="AB54" s="54">
        <f t="shared" si="15"/>
        <v>5</v>
      </c>
    </row>
    <row r="55" spans="1:28" x14ac:dyDescent="0.25">
      <c r="P55" s="296"/>
      <c r="Q55" s="311" t="s">
        <v>121</v>
      </c>
      <c r="R55" s="311"/>
      <c r="S55" s="311"/>
      <c r="T55" s="311"/>
      <c r="U55" s="311"/>
      <c r="V55" s="84">
        <f t="shared" ref="V55:AB55" si="18">SUM(V48:V54)</f>
        <v>21</v>
      </c>
      <c r="W55" s="84">
        <f t="shared" si="18"/>
        <v>0</v>
      </c>
      <c r="X55" s="84">
        <f t="shared" si="18"/>
        <v>14</v>
      </c>
      <c r="Y55" s="84">
        <f t="shared" si="18"/>
        <v>0</v>
      </c>
      <c r="Z55" s="84">
        <f t="shared" si="18"/>
        <v>0</v>
      </c>
      <c r="AA55" s="84">
        <f t="shared" si="18"/>
        <v>28</v>
      </c>
      <c r="AB55" s="84">
        <f t="shared" si="18"/>
        <v>23</v>
      </c>
    </row>
    <row r="56" spans="1:28" ht="15.75" x14ac:dyDescent="0.25">
      <c r="P56" s="296"/>
      <c r="Q56" s="85" t="s">
        <v>59</v>
      </c>
      <c r="R56" s="86" t="s">
        <v>53</v>
      </c>
      <c r="S56" s="111" t="s">
        <v>148</v>
      </c>
      <c r="T56" s="66" t="s">
        <v>60</v>
      </c>
      <c r="U56" s="87"/>
      <c r="V56" s="58">
        <v>0</v>
      </c>
      <c r="W56" s="58">
        <v>0</v>
      </c>
      <c r="X56" s="58">
        <v>0</v>
      </c>
      <c r="Y56" s="58">
        <v>24</v>
      </c>
      <c r="Z56" s="58">
        <v>0</v>
      </c>
      <c r="AA56" s="53">
        <v>6</v>
      </c>
      <c r="AB56" s="53">
        <f>V56+W56+X56+Y56</f>
        <v>24</v>
      </c>
    </row>
    <row r="57" spans="1:28" x14ac:dyDescent="0.25">
      <c r="P57" s="312" t="s">
        <v>122</v>
      </c>
      <c r="Q57" s="312"/>
      <c r="R57" s="312"/>
      <c r="S57" s="312"/>
      <c r="T57" s="312"/>
      <c r="U57" s="312"/>
      <c r="V57" s="141">
        <f t="shared" ref="V57:AB57" si="19">SUM(V8,V16:V17,V26,V34:V35,V47,V55:V56)</f>
        <v>96</v>
      </c>
      <c r="W57" s="141">
        <f t="shared" si="19"/>
        <v>4</v>
      </c>
      <c r="X57" s="141">
        <f t="shared" si="19"/>
        <v>58</v>
      </c>
      <c r="Y57" s="141">
        <f t="shared" si="19"/>
        <v>68</v>
      </c>
      <c r="Z57" s="141">
        <f t="shared" si="19"/>
        <v>0</v>
      </c>
      <c r="AA57" s="141">
        <f t="shared" si="19"/>
        <v>148</v>
      </c>
      <c r="AB57" s="141">
        <f t="shared" si="19"/>
        <v>224</v>
      </c>
    </row>
  </sheetData>
  <mergeCells count="35">
    <mergeCell ref="Q47:U47"/>
    <mergeCell ref="P54:P56"/>
    <mergeCell ref="Q55:U55"/>
    <mergeCell ref="P57:U57"/>
    <mergeCell ref="Q8:U8"/>
    <mergeCell ref="P9:P16"/>
    <mergeCell ref="Q16:U16"/>
    <mergeCell ref="P19:P26"/>
    <mergeCell ref="Q26:U26"/>
    <mergeCell ref="P27:P35"/>
    <mergeCell ref="T34:U34"/>
    <mergeCell ref="A42:A50"/>
    <mergeCell ref="P2:P8"/>
    <mergeCell ref="P36:P37"/>
    <mergeCell ref="P39:P47"/>
    <mergeCell ref="K31:K32"/>
    <mergeCell ref="L31:L32"/>
    <mergeCell ref="M31:M32"/>
    <mergeCell ref="A39:A41"/>
    <mergeCell ref="E31:E32"/>
    <mergeCell ref="F31:F32"/>
    <mergeCell ref="G31:G32"/>
    <mergeCell ref="H31:H32"/>
    <mergeCell ref="I31:I32"/>
    <mergeCell ref="J31:J32"/>
    <mergeCell ref="A17:A20"/>
    <mergeCell ref="A22:A25"/>
    <mergeCell ref="B1:O1"/>
    <mergeCell ref="A3:A4"/>
    <mergeCell ref="A5:A16"/>
    <mergeCell ref="A26:A30"/>
    <mergeCell ref="A31:A36"/>
    <mergeCell ref="B31:B32"/>
    <mergeCell ref="C31:C32"/>
    <mergeCell ref="D31:D32"/>
  </mergeCells>
  <phoneticPr fontId="3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984B-232A-434E-A127-04F52B46E2BA}">
  <dimension ref="A1:AB66"/>
  <sheetViews>
    <sheetView topLeftCell="Q53" workbookViewId="0">
      <selection sqref="A1:AB68"/>
    </sheetView>
  </sheetViews>
  <sheetFormatPr defaultRowHeight="15" x14ac:dyDescent="0.25"/>
  <cols>
    <col min="5" max="5" width="14.140625" customWidth="1"/>
    <col min="6" max="6" width="47.85546875" bestFit="1" customWidth="1"/>
    <col min="20" max="20" width="41.85546875" bestFit="1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35.1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6.4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6.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25.5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25.5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25.5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25.5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1.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1.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31.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1.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24</v>
      </c>
      <c r="L24" s="11">
        <v>6</v>
      </c>
      <c r="M24" s="15">
        <v>24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/>
      <c r="F25" s="13" t="s">
        <v>302</v>
      </c>
      <c r="G25" s="18" t="s">
        <v>56</v>
      </c>
      <c r="H25" s="31">
        <v>0</v>
      </c>
      <c r="I25" s="31">
        <v>0</v>
      </c>
      <c r="J25" s="22">
        <v>0</v>
      </c>
      <c r="K25" s="15">
        <v>64</v>
      </c>
      <c r="L25" s="15">
        <v>16</v>
      </c>
      <c r="M25" s="15">
        <f t="shared" ref="M25:M38" si="9">H25+I25+J25+K25</f>
        <v>64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25.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25.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25.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6</v>
      </c>
    </row>
    <row r="29" spans="1:28" ht="25.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25.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16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8.2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6" si="12">V37+W37+X37/2+Y37/4+Z37/2</f>
        <v>3</v>
      </c>
      <c r="AB37" s="54">
        <f t="shared" ref="AB37:AB46" si="13">(V37+W37+X37+Y37)</f>
        <v>3</v>
      </c>
    </row>
    <row r="38" spans="1:28" ht="38.2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4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38.25" x14ac:dyDescent="0.25">
      <c r="A39" s="272" t="s">
        <v>93</v>
      </c>
      <c r="B39" s="45" t="s">
        <v>94</v>
      </c>
      <c r="C39" s="46">
        <v>2</v>
      </c>
      <c r="D39" s="12">
        <v>40</v>
      </c>
      <c r="E39" s="140" t="s">
        <v>258</v>
      </c>
      <c r="F39" s="40" t="s">
        <v>95</v>
      </c>
      <c r="G39" s="14" t="s">
        <v>96</v>
      </c>
      <c r="H39" s="11">
        <v>0</v>
      </c>
      <c r="I39" s="11">
        <v>0</v>
      </c>
      <c r="J39" s="11">
        <v>0</v>
      </c>
      <c r="K39" s="11">
        <v>4</v>
      </c>
      <c r="L39" s="11">
        <v>1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ht="15.75" x14ac:dyDescent="0.25">
      <c r="A40" s="273"/>
      <c r="B40" s="45" t="s">
        <v>94</v>
      </c>
      <c r="C40" s="46">
        <v>3</v>
      </c>
      <c r="D40" s="12">
        <v>41</v>
      </c>
      <c r="E40" s="140" t="s">
        <v>259</v>
      </c>
      <c r="F40" s="40" t="s">
        <v>97</v>
      </c>
      <c r="G40" s="14" t="s">
        <v>98</v>
      </c>
      <c r="H40" s="11">
        <v>0</v>
      </c>
      <c r="I40" s="11">
        <v>0</v>
      </c>
      <c r="J40" s="11">
        <v>0</v>
      </c>
      <c r="K40" s="11">
        <v>4</v>
      </c>
      <c r="L40" s="11">
        <v>1</v>
      </c>
      <c r="M40" s="15">
        <v>4</v>
      </c>
      <c r="N40" s="11"/>
      <c r="O40" s="26"/>
      <c r="P40" s="318"/>
      <c r="Q40" s="55"/>
      <c r="R40" s="192" t="s">
        <v>361</v>
      </c>
      <c r="S40" s="134" t="s">
        <v>126</v>
      </c>
      <c r="T40" s="190" t="s">
        <v>23</v>
      </c>
      <c r="U40" s="20" t="s">
        <v>24</v>
      </c>
      <c r="V40" s="21">
        <v>3</v>
      </c>
      <c r="W40" s="21">
        <v>0</v>
      </c>
      <c r="X40" s="53">
        <v>2</v>
      </c>
      <c r="Y40" s="53">
        <v>0</v>
      </c>
      <c r="Z40" s="53">
        <v>0</v>
      </c>
      <c r="AA40" s="53">
        <f t="shared" si="12"/>
        <v>4</v>
      </c>
      <c r="AB40" s="54">
        <f t="shared" si="13"/>
        <v>5</v>
      </c>
    </row>
    <row r="41" spans="1:28" ht="15.75" x14ac:dyDescent="0.25">
      <c r="A41" s="274"/>
      <c r="B41" s="45" t="s">
        <v>94</v>
      </c>
      <c r="C41" s="46">
        <v>4</v>
      </c>
      <c r="D41" s="12">
        <v>42</v>
      </c>
      <c r="E41" s="140" t="s">
        <v>150</v>
      </c>
      <c r="F41" s="47" t="s">
        <v>99</v>
      </c>
      <c r="G41" s="48" t="s">
        <v>100</v>
      </c>
      <c r="H41" s="11">
        <v>0</v>
      </c>
      <c r="I41" s="11">
        <v>0</v>
      </c>
      <c r="J41" s="11">
        <v>0</v>
      </c>
      <c r="K41" s="11">
        <v>4</v>
      </c>
      <c r="L41" s="11">
        <v>1</v>
      </c>
      <c r="M41" s="15">
        <v>4</v>
      </c>
      <c r="N41" s="11"/>
      <c r="O41" s="26"/>
      <c r="P41" s="318"/>
      <c r="Q41" s="55"/>
      <c r="R41" s="192" t="s">
        <v>362</v>
      </c>
      <c r="S41" s="134" t="s">
        <v>127</v>
      </c>
      <c r="T41" s="190" t="s">
        <v>25</v>
      </c>
      <c r="U41" s="20" t="s">
        <v>26</v>
      </c>
      <c r="V41" s="21">
        <v>3</v>
      </c>
      <c r="W41" s="21">
        <v>0</v>
      </c>
      <c r="X41" s="53">
        <v>2</v>
      </c>
      <c r="Y41" s="53">
        <v>0</v>
      </c>
      <c r="Z41" s="53">
        <v>0</v>
      </c>
      <c r="AA41" s="53">
        <f t="shared" si="12"/>
        <v>4</v>
      </c>
      <c r="AB41" s="54">
        <f t="shared" si="13"/>
        <v>5</v>
      </c>
    </row>
    <row r="42" spans="1:28" ht="15.75" x14ac:dyDescent="0.25">
      <c r="A42" s="324" t="s">
        <v>370</v>
      </c>
      <c r="B42" s="192" t="s">
        <v>361</v>
      </c>
      <c r="C42" s="191">
        <v>5</v>
      </c>
      <c r="D42" s="12">
        <v>43</v>
      </c>
      <c r="E42" s="134" t="s">
        <v>126</v>
      </c>
      <c r="F42" s="19" t="s">
        <v>21</v>
      </c>
      <c r="G42" s="20" t="s">
        <v>22</v>
      </c>
      <c r="H42" s="21">
        <v>3</v>
      </c>
      <c r="I42" s="21">
        <v>0</v>
      </c>
      <c r="J42" s="22">
        <v>2</v>
      </c>
      <c r="K42" s="15">
        <v>0</v>
      </c>
      <c r="L42" s="15">
        <v>4</v>
      </c>
      <c r="M42" s="15">
        <f t="shared" ref="M42:M50" si="14">H42+I42+J42+K42</f>
        <v>5</v>
      </c>
      <c r="N42" s="15"/>
      <c r="P42" s="318"/>
      <c r="Q42" s="55"/>
      <c r="R42" s="192" t="s">
        <v>363</v>
      </c>
      <c r="S42" s="134" t="s">
        <v>128</v>
      </c>
      <c r="T42" s="190" t="s">
        <v>27</v>
      </c>
      <c r="U42" s="20" t="s">
        <v>28</v>
      </c>
      <c r="V42" s="21">
        <v>3</v>
      </c>
      <c r="W42" s="21">
        <v>0</v>
      </c>
      <c r="X42" s="53">
        <v>2</v>
      </c>
      <c r="Y42" s="53">
        <v>0</v>
      </c>
      <c r="Z42" s="53">
        <v>0</v>
      </c>
      <c r="AA42" s="53">
        <f t="shared" si="12"/>
        <v>4</v>
      </c>
      <c r="AB42" s="54">
        <f t="shared" si="13"/>
        <v>5</v>
      </c>
    </row>
    <row r="43" spans="1:28" ht="30" x14ac:dyDescent="0.25">
      <c r="A43" s="325"/>
      <c r="B43" s="192" t="s">
        <v>362</v>
      </c>
      <c r="C43" s="191">
        <v>5</v>
      </c>
      <c r="D43" s="12">
        <v>44</v>
      </c>
      <c r="E43" s="134" t="s">
        <v>127</v>
      </c>
      <c r="F43" s="19" t="s">
        <v>23</v>
      </c>
      <c r="G43" s="20" t="s">
        <v>24</v>
      </c>
      <c r="H43" s="21">
        <v>3</v>
      </c>
      <c r="I43" s="21">
        <v>0</v>
      </c>
      <c r="J43" s="22">
        <v>2</v>
      </c>
      <c r="K43" s="15">
        <v>0</v>
      </c>
      <c r="L43" s="15">
        <v>4</v>
      </c>
      <c r="M43" s="15">
        <f t="shared" si="14"/>
        <v>5</v>
      </c>
      <c r="N43" s="15"/>
      <c r="P43" s="318"/>
      <c r="Q43" s="55"/>
      <c r="R43" s="192" t="s">
        <v>364</v>
      </c>
      <c r="S43" s="131" t="s">
        <v>130</v>
      </c>
      <c r="T43" s="190" t="s">
        <v>29</v>
      </c>
      <c r="U43" s="20" t="s">
        <v>30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 t="shared" si="12"/>
        <v>4</v>
      </c>
      <c r="AB43" s="54">
        <f t="shared" si="13"/>
        <v>5</v>
      </c>
    </row>
    <row r="44" spans="1:28" ht="30" x14ac:dyDescent="0.25">
      <c r="A44" s="325"/>
      <c r="B44" s="192" t="s">
        <v>363</v>
      </c>
      <c r="C44" s="191">
        <v>5</v>
      </c>
      <c r="D44" s="12">
        <v>45</v>
      </c>
      <c r="E44" s="134" t="s">
        <v>128</v>
      </c>
      <c r="F44" s="19" t="s">
        <v>25</v>
      </c>
      <c r="G44" s="20" t="s">
        <v>26</v>
      </c>
      <c r="H44" s="21">
        <v>3</v>
      </c>
      <c r="I44" s="21">
        <v>0</v>
      </c>
      <c r="J44" s="22">
        <v>2</v>
      </c>
      <c r="K44" s="15">
        <v>0</v>
      </c>
      <c r="L44" s="15">
        <v>4</v>
      </c>
      <c r="M44" s="15">
        <f t="shared" si="14"/>
        <v>5</v>
      </c>
      <c r="N44" s="15"/>
      <c r="P44" s="318"/>
      <c r="Q44" s="55"/>
      <c r="R44" s="192" t="s">
        <v>365</v>
      </c>
      <c r="S44" s="131" t="s">
        <v>131</v>
      </c>
      <c r="T44" s="190" t="s">
        <v>31</v>
      </c>
      <c r="U44" s="20" t="s">
        <v>32</v>
      </c>
      <c r="V44" s="21">
        <v>3</v>
      </c>
      <c r="W44" s="21">
        <v>0</v>
      </c>
      <c r="X44" s="53">
        <v>2</v>
      </c>
      <c r="Y44" s="53">
        <v>0</v>
      </c>
      <c r="Z44" s="53">
        <v>0</v>
      </c>
      <c r="AA44" s="53">
        <f t="shared" si="12"/>
        <v>4</v>
      </c>
      <c r="AB44" s="54">
        <f t="shared" si="13"/>
        <v>5</v>
      </c>
    </row>
    <row r="45" spans="1:28" x14ac:dyDescent="0.25">
      <c r="A45" s="325"/>
      <c r="B45" s="192" t="s">
        <v>364</v>
      </c>
      <c r="C45" s="191">
        <v>5</v>
      </c>
      <c r="D45" s="12">
        <v>46</v>
      </c>
      <c r="E45" s="131" t="s">
        <v>130</v>
      </c>
      <c r="F45" s="19" t="s">
        <v>27</v>
      </c>
      <c r="G45" s="20" t="s">
        <v>28</v>
      </c>
      <c r="H45" s="21">
        <v>3</v>
      </c>
      <c r="I45" s="21">
        <v>0</v>
      </c>
      <c r="J45" s="22">
        <v>2</v>
      </c>
      <c r="K45" s="15">
        <v>0</v>
      </c>
      <c r="L45" s="15">
        <v>4</v>
      </c>
      <c r="M45" s="15">
        <f t="shared" si="14"/>
        <v>5</v>
      </c>
      <c r="N45" s="15"/>
      <c r="P45" s="318"/>
      <c r="Q45" s="55">
        <v>5</v>
      </c>
      <c r="R45" s="101" t="s">
        <v>44</v>
      </c>
      <c r="S45" s="96" t="s">
        <v>142</v>
      </c>
      <c r="T45" s="66" t="s">
        <v>281</v>
      </c>
      <c r="U45" s="25" t="s">
        <v>49</v>
      </c>
      <c r="V45" s="58">
        <v>1</v>
      </c>
      <c r="W45" s="58">
        <v>0</v>
      </c>
      <c r="X45" s="58">
        <v>0</v>
      </c>
      <c r="Y45" s="58">
        <v>4</v>
      </c>
      <c r="Z45" s="58">
        <v>0</v>
      </c>
      <c r="AA45" s="53">
        <f t="shared" si="12"/>
        <v>2</v>
      </c>
      <c r="AB45" s="54">
        <f t="shared" si="13"/>
        <v>5</v>
      </c>
    </row>
    <row r="46" spans="1:28" ht="15.75" x14ac:dyDescent="0.25">
      <c r="A46" s="325"/>
      <c r="B46" s="192" t="s">
        <v>365</v>
      </c>
      <c r="C46" s="191">
        <v>5</v>
      </c>
      <c r="D46" s="12">
        <v>47</v>
      </c>
      <c r="E46" s="131" t="s">
        <v>131</v>
      </c>
      <c r="F46" s="19" t="s">
        <v>29</v>
      </c>
      <c r="G46" s="20" t="s">
        <v>30</v>
      </c>
      <c r="H46" s="21">
        <v>3</v>
      </c>
      <c r="I46" s="21">
        <v>0</v>
      </c>
      <c r="J46" s="22">
        <v>2</v>
      </c>
      <c r="K46" s="15">
        <v>0</v>
      </c>
      <c r="L46" s="15">
        <v>4</v>
      </c>
      <c r="M46" s="15">
        <f t="shared" si="14"/>
        <v>5</v>
      </c>
      <c r="N46" s="15"/>
      <c r="P46" s="318"/>
      <c r="Q46" s="55">
        <v>6</v>
      </c>
      <c r="R46" s="102" t="s">
        <v>53</v>
      </c>
      <c r="S46" s="126" t="s">
        <v>149</v>
      </c>
      <c r="T46" s="57" t="s">
        <v>61</v>
      </c>
      <c r="U46" s="18" t="s">
        <v>62</v>
      </c>
      <c r="V46" s="31">
        <v>0</v>
      </c>
      <c r="W46" s="31">
        <v>0</v>
      </c>
      <c r="X46" s="22">
        <v>4</v>
      </c>
      <c r="Y46" s="15">
        <v>0</v>
      </c>
      <c r="Z46" s="15">
        <v>0</v>
      </c>
      <c r="AA46" s="53">
        <f t="shared" si="12"/>
        <v>2</v>
      </c>
      <c r="AB46" s="54">
        <f t="shared" si="13"/>
        <v>4</v>
      </c>
    </row>
    <row r="47" spans="1:28" x14ac:dyDescent="0.25">
      <c r="A47" s="325"/>
      <c r="B47" s="192" t="s">
        <v>366</v>
      </c>
      <c r="C47" s="191">
        <v>6</v>
      </c>
      <c r="D47" s="12">
        <v>48</v>
      </c>
      <c r="E47" s="131" t="s">
        <v>132</v>
      </c>
      <c r="F47" s="19" t="s">
        <v>31</v>
      </c>
      <c r="G47" s="20" t="s">
        <v>32</v>
      </c>
      <c r="H47" s="21">
        <v>3</v>
      </c>
      <c r="I47" s="21">
        <v>0</v>
      </c>
      <c r="J47" s="22">
        <v>2</v>
      </c>
      <c r="K47" s="15">
        <v>0</v>
      </c>
      <c r="L47" s="15">
        <v>4</v>
      </c>
      <c r="M47" s="15">
        <f t="shared" si="14"/>
        <v>5</v>
      </c>
      <c r="N47" s="15"/>
      <c r="P47" s="318"/>
      <c r="Q47" s="259" t="s">
        <v>117</v>
      </c>
      <c r="R47" s="259"/>
      <c r="S47" s="259"/>
      <c r="T47" s="259"/>
      <c r="U47" s="259"/>
      <c r="V47" s="60">
        <f>SUM(V37:V46)</f>
        <v>25</v>
      </c>
      <c r="W47" s="60">
        <f>SUM(W37:W46)</f>
        <v>0</v>
      </c>
      <c r="X47" s="60">
        <f>SUM(X37:X46)</f>
        <v>14</v>
      </c>
      <c r="Y47" s="60">
        <f>SUM(Y37:Y46)</f>
        <v>4</v>
      </c>
      <c r="Z47" s="60">
        <v>0</v>
      </c>
      <c r="AA47" s="60">
        <f>SUM(AA37:AA46)</f>
        <v>33</v>
      </c>
      <c r="AB47" s="61">
        <f>SUM(AB37:AB46)</f>
        <v>43</v>
      </c>
    </row>
    <row r="48" spans="1:28" ht="24.75" x14ac:dyDescent="0.25">
      <c r="A48" s="325"/>
      <c r="B48" s="192" t="s">
        <v>367</v>
      </c>
      <c r="C48" s="191">
        <v>6</v>
      </c>
      <c r="D48" s="12">
        <v>49</v>
      </c>
      <c r="E48" s="131" t="s">
        <v>134</v>
      </c>
      <c r="F48" s="19" t="s">
        <v>277</v>
      </c>
      <c r="G48" s="20" t="s">
        <v>34</v>
      </c>
      <c r="H48" s="21">
        <v>3</v>
      </c>
      <c r="I48" s="21">
        <v>0</v>
      </c>
      <c r="J48" s="22">
        <v>2</v>
      </c>
      <c r="K48" s="15">
        <v>0</v>
      </c>
      <c r="L48" s="15">
        <v>4</v>
      </c>
      <c r="M48" s="15">
        <f t="shared" si="14"/>
        <v>5</v>
      </c>
      <c r="N48" s="15"/>
      <c r="P48" s="80" t="s">
        <v>108</v>
      </c>
      <c r="Q48" s="35">
        <v>1</v>
      </c>
      <c r="R48" s="89" t="s">
        <v>20</v>
      </c>
      <c r="S48" s="96" t="s">
        <v>265</v>
      </c>
      <c r="T48" s="55" t="s">
        <v>42</v>
      </c>
      <c r="U48" s="56" t="s">
        <v>43</v>
      </c>
      <c r="V48" s="21">
        <v>3</v>
      </c>
      <c r="W48" s="21">
        <v>0</v>
      </c>
      <c r="X48" s="53">
        <v>2</v>
      </c>
      <c r="Y48" s="53">
        <v>0</v>
      </c>
      <c r="Z48" s="53">
        <v>0</v>
      </c>
      <c r="AA48" s="53">
        <f>V48+W48+X48/2+Y48/4+Z48/2</f>
        <v>4</v>
      </c>
      <c r="AB48" s="54">
        <f t="shared" ref="AB48:AB54" si="15">(V48+W48+X48+Y48)</f>
        <v>5</v>
      </c>
    </row>
    <row r="49" spans="1:28" ht="30" x14ac:dyDescent="0.25">
      <c r="A49" s="325"/>
      <c r="B49" s="192" t="s">
        <v>368</v>
      </c>
      <c r="C49" s="191">
        <v>6</v>
      </c>
      <c r="D49" s="12">
        <v>50</v>
      </c>
      <c r="E49" s="131" t="s">
        <v>135</v>
      </c>
      <c r="F49" s="19" t="s">
        <v>282</v>
      </c>
      <c r="G49" s="20" t="s">
        <v>36</v>
      </c>
      <c r="H49" s="21">
        <v>3</v>
      </c>
      <c r="I49" s="21">
        <v>0</v>
      </c>
      <c r="J49" s="22">
        <v>2</v>
      </c>
      <c r="K49" s="15">
        <v>0</v>
      </c>
      <c r="L49" s="15">
        <v>4</v>
      </c>
      <c r="M49" s="15">
        <f t="shared" si="14"/>
        <v>5</v>
      </c>
      <c r="N49" s="15"/>
      <c r="P49" s="81"/>
      <c r="Q49" s="35"/>
      <c r="R49" s="192" t="s">
        <v>366</v>
      </c>
      <c r="S49" s="131" t="s">
        <v>132</v>
      </c>
      <c r="T49" s="19" t="s">
        <v>31</v>
      </c>
      <c r="U49" s="20" t="s">
        <v>32</v>
      </c>
      <c r="V49" s="21">
        <v>3</v>
      </c>
      <c r="W49" s="21">
        <v>0</v>
      </c>
      <c r="X49" s="22">
        <v>2</v>
      </c>
      <c r="Y49" s="15">
        <v>0</v>
      </c>
      <c r="Z49" s="15">
        <v>0</v>
      </c>
      <c r="AA49" s="15">
        <v>4</v>
      </c>
      <c r="AB49" s="15">
        <f t="shared" ref="AB49:AB52" si="16">W49+X49+Y49+Z49</f>
        <v>2</v>
      </c>
    </row>
    <row r="50" spans="1:28" ht="30" x14ac:dyDescent="0.25">
      <c r="A50" s="325"/>
      <c r="B50" s="192" t="s">
        <v>369</v>
      </c>
      <c r="C50" s="191">
        <v>6</v>
      </c>
      <c r="D50" s="12">
        <v>51</v>
      </c>
      <c r="E50" s="131" t="s">
        <v>136</v>
      </c>
      <c r="F50" s="19" t="s">
        <v>39</v>
      </c>
      <c r="G50" s="20" t="s">
        <v>38</v>
      </c>
      <c r="H50" s="21">
        <v>3</v>
      </c>
      <c r="I50" s="21">
        <v>0</v>
      </c>
      <c r="J50" s="22">
        <v>2</v>
      </c>
      <c r="K50" s="15">
        <v>0</v>
      </c>
      <c r="L50" s="15">
        <v>4</v>
      </c>
      <c r="M50" s="15">
        <f t="shared" si="14"/>
        <v>5</v>
      </c>
      <c r="N50" s="15"/>
      <c r="P50" s="81"/>
      <c r="Q50" s="35"/>
      <c r="R50" s="192" t="s">
        <v>367</v>
      </c>
      <c r="S50" s="131" t="s">
        <v>134</v>
      </c>
      <c r="T50" s="19" t="s">
        <v>277</v>
      </c>
      <c r="U50" s="20" t="s">
        <v>34</v>
      </c>
      <c r="V50" s="21">
        <v>3</v>
      </c>
      <c r="W50" s="21">
        <v>0</v>
      </c>
      <c r="X50" s="22">
        <v>2</v>
      </c>
      <c r="Y50" s="15">
        <v>0</v>
      </c>
      <c r="Z50" s="15">
        <v>0</v>
      </c>
      <c r="AA50" s="15">
        <v>4</v>
      </c>
      <c r="AB50" s="15">
        <f t="shared" si="16"/>
        <v>2</v>
      </c>
    </row>
    <row r="51" spans="1:28" ht="30" x14ac:dyDescent="0.25">
      <c r="A51" s="313" t="s">
        <v>291</v>
      </c>
      <c r="B51" s="152" t="s">
        <v>292</v>
      </c>
      <c r="C51" s="153">
        <v>7</v>
      </c>
      <c r="D51" s="12">
        <v>45</v>
      </c>
      <c r="E51" s="154"/>
      <c r="F51" s="154" t="s">
        <v>293</v>
      </c>
      <c r="G51" s="155" t="s">
        <v>294</v>
      </c>
      <c r="H51" s="155">
        <v>2</v>
      </c>
      <c r="I51" s="155">
        <v>0</v>
      </c>
      <c r="J51" s="155">
        <v>2</v>
      </c>
      <c r="K51" s="155">
        <v>0</v>
      </c>
      <c r="L51" s="155">
        <v>4</v>
      </c>
      <c r="M51" s="155">
        <v>5</v>
      </c>
      <c r="N51" s="155"/>
      <c r="P51" s="81"/>
      <c r="Q51" s="35"/>
      <c r="R51" s="192" t="s">
        <v>368</v>
      </c>
      <c r="S51" s="131" t="s">
        <v>135</v>
      </c>
      <c r="T51" s="19" t="s">
        <v>282</v>
      </c>
      <c r="U51" s="20" t="s">
        <v>36</v>
      </c>
      <c r="V51" s="21">
        <v>3</v>
      </c>
      <c r="W51" s="21">
        <v>0</v>
      </c>
      <c r="X51" s="22">
        <v>2</v>
      </c>
      <c r="Y51" s="15">
        <v>0</v>
      </c>
      <c r="Z51" s="15">
        <v>0</v>
      </c>
      <c r="AA51" s="15">
        <v>4</v>
      </c>
      <c r="AB51" s="15">
        <f t="shared" si="16"/>
        <v>2</v>
      </c>
    </row>
    <row r="52" spans="1:28" ht="30" x14ac:dyDescent="0.25">
      <c r="A52" s="313"/>
      <c r="B52" s="152" t="s">
        <v>292</v>
      </c>
      <c r="C52" s="153">
        <v>7</v>
      </c>
      <c r="D52" s="12">
        <v>46</v>
      </c>
      <c r="E52" s="154"/>
      <c r="F52" s="154" t="s">
        <v>295</v>
      </c>
      <c r="G52" s="155" t="s">
        <v>296</v>
      </c>
      <c r="H52" s="155">
        <v>2</v>
      </c>
      <c r="I52" s="155">
        <v>0</v>
      </c>
      <c r="J52" s="155">
        <v>2</v>
      </c>
      <c r="K52" s="155">
        <v>0</v>
      </c>
      <c r="L52" s="155">
        <v>4</v>
      </c>
      <c r="M52" s="155">
        <v>5</v>
      </c>
      <c r="N52" s="155"/>
      <c r="P52" s="81"/>
      <c r="Q52" s="35">
        <v>3</v>
      </c>
      <c r="R52" s="192" t="s">
        <v>369</v>
      </c>
      <c r="S52" s="131" t="s">
        <v>136</v>
      </c>
      <c r="T52" s="19" t="s">
        <v>39</v>
      </c>
      <c r="U52" s="20" t="s">
        <v>38</v>
      </c>
      <c r="V52" s="21">
        <v>3</v>
      </c>
      <c r="W52" s="21">
        <v>0</v>
      </c>
      <c r="X52" s="22">
        <v>2</v>
      </c>
      <c r="Y52" s="15">
        <v>0</v>
      </c>
      <c r="Z52" s="15">
        <v>0</v>
      </c>
      <c r="AA52" s="15">
        <v>4</v>
      </c>
      <c r="AB52" s="15">
        <f t="shared" si="16"/>
        <v>2</v>
      </c>
    </row>
    <row r="53" spans="1:28" ht="38.25" x14ac:dyDescent="0.25">
      <c r="A53" s="313"/>
      <c r="B53" s="152" t="s">
        <v>292</v>
      </c>
      <c r="C53" s="153">
        <v>8</v>
      </c>
      <c r="D53" s="12">
        <v>47</v>
      </c>
      <c r="E53" s="154"/>
      <c r="F53" s="154" t="s">
        <v>297</v>
      </c>
      <c r="G53" s="155" t="s">
        <v>298</v>
      </c>
      <c r="H53" s="155">
        <v>2</v>
      </c>
      <c r="I53" s="155">
        <v>0</v>
      </c>
      <c r="J53" s="155">
        <v>2</v>
      </c>
      <c r="K53" s="155">
        <v>0</v>
      </c>
      <c r="L53" s="155">
        <v>4</v>
      </c>
      <c r="M53" s="155">
        <v>5</v>
      </c>
      <c r="N53" s="155"/>
      <c r="P53" s="81"/>
      <c r="Q53" s="35"/>
      <c r="R53" s="104" t="s">
        <v>64</v>
      </c>
      <c r="S53" s="96" t="s">
        <v>158</v>
      </c>
      <c r="T53" s="59" t="s">
        <v>69</v>
      </c>
      <c r="U53" s="34" t="s">
        <v>115</v>
      </c>
      <c r="V53" s="58">
        <v>3</v>
      </c>
      <c r="W53" s="58">
        <v>0</v>
      </c>
      <c r="X53" s="58">
        <v>2</v>
      </c>
      <c r="Y53" s="58">
        <v>0</v>
      </c>
      <c r="Z53" s="58">
        <v>0</v>
      </c>
      <c r="AA53" s="53">
        <f>V53+W53+X53/2+Y53/4+Z53/2</f>
        <v>4</v>
      </c>
      <c r="AB53" s="54">
        <f t="shared" ref="AB53" si="17">(V53+W53+X53+Y53)</f>
        <v>5</v>
      </c>
    </row>
    <row r="54" spans="1:28" ht="38.25" x14ac:dyDescent="0.25">
      <c r="A54" s="313"/>
      <c r="B54" s="152" t="s">
        <v>292</v>
      </c>
      <c r="C54" s="153">
        <v>8</v>
      </c>
      <c r="D54" s="12">
        <v>48</v>
      </c>
      <c r="E54" s="154"/>
      <c r="F54" s="154" t="s">
        <v>299</v>
      </c>
      <c r="G54" s="155" t="s">
        <v>300</v>
      </c>
      <c r="H54" s="155">
        <v>2</v>
      </c>
      <c r="I54" s="155">
        <v>0</v>
      </c>
      <c r="J54" s="155">
        <v>2</v>
      </c>
      <c r="K54" s="155">
        <v>0</v>
      </c>
      <c r="L54" s="155">
        <v>4</v>
      </c>
      <c r="M54" s="155">
        <v>5</v>
      </c>
      <c r="N54" s="155"/>
      <c r="P54" s="296" t="s">
        <v>119</v>
      </c>
      <c r="Q54" s="35">
        <v>4</v>
      </c>
      <c r="R54" s="104" t="s">
        <v>64</v>
      </c>
      <c r="S54" s="96" t="s">
        <v>159</v>
      </c>
      <c r="T54" s="59" t="s">
        <v>70</v>
      </c>
      <c r="U54" s="34" t="s">
        <v>115</v>
      </c>
      <c r="V54" s="58">
        <v>3</v>
      </c>
      <c r="W54" s="58">
        <v>0</v>
      </c>
      <c r="X54" s="58">
        <v>2</v>
      </c>
      <c r="Y54" s="58">
        <v>0</v>
      </c>
      <c r="Z54" s="58">
        <v>0</v>
      </c>
      <c r="AA54" s="53">
        <f>V54+W54+X54/2+Y54/4+Z54/2</f>
        <v>4</v>
      </c>
      <c r="AB54" s="54">
        <f t="shared" si="15"/>
        <v>5</v>
      </c>
    </row>
    <row r="55" spans="1:28" x14ac:dyDescent="0.25">
      <c r="H55">
        <f t="shared" ref="H55:K55" si="18">SUM(H3:H54)</f>
        <v>112</v>
      </c>
      <c r="I55">
        <f t="shared" si="18"/>
        <v>4</v>
      </c>
      <c r="J55">
        <f t="shared" si="18"/>
        <v>64</v>
      </c>
      <c r="K55">
        <f t="shared" si="18"/>
        <v>136</v>
      </c>
      <c r="L55">
        <f>SUM(L3:L54)</f>
        <v>188</v>
      </c>
      <c r="P55" s="296"/>
      <c r="Q55" s="311" t="s">
        <v>121</v>
      </c>
      <c r="R55" s="311"/>
      <c r="S55" s="311"/>
      <c r="T55" s="311"/>
      <c r="U55" s="311"/>
      <c r="V55" s="84">
        <f t="shared" ref="V55:AB55" si="19">SUM(V48:V54)</f>
        <v>21</v>
      </c>
      <c r="W55" s="84">
        <f t="shared" si="19"/>
        <v>0</v>
      </c>
      <c r="X55" s="84">
        <f t="shared" si="19"/>
        <v>14</v>
      </c>
      <c r="Y55" s="84">
        <f t="shared" si="19"/>
        <v>0</v>
      </c>
      <c r="Z55" s="84">
        <f t="shared" si="19"/>
        <v>0</v>
      </c>
      <c r="AA55" s="84">
        <f t="shared" si="19"/>
        <v>28</v>
      </c>
      <c r="AB55" s="84">
        <f t="shared" si="19"/>
        <v>23</v>
      </c>
    </row>
    <row r="56" spans="1:28" ht="15.75" x14ac:dyDescent="0.25">
      <c r="P56" s="296"/>
      <c r="Q56" s="85" t="s">
        <v>59</v>
      </c>
      <c r="R56" s="86" t="s">
        <v>53</v>
      </c>
      <c r="S56" s="111" t="s">
        <v>148</v>
      </c>
      <c r="T56" s="66" t="s">
        <v>60</v>
      </c>
      <c r="U56" s="87"/>
      <c r="V56" s="58">
        <v>0</v>
      </c>
      <c r="W56" s="58">
        <v>0</v>
      </c>
      <c r="X56" s="58">
        <v>0</v>
      </c>
      <c r="Y56" s="58">
        <v>24</v>
      </c>
      <c r="Z56" s="58">
        <v>0</v>
      </c>
      <c r="AA56" s="53">
        <v>6</v>
      </c>
      <c r="AB56" s="53">
        <f>V56+W56+X56+Y56</f>
        <v>24</v>
      </c>
    </row>
    <row r="57" spans="1:28" x14ac:dyDescent="0.25">
      <c r="P57" s="323" t="s">
        <v>355</v>
      </c>
      <c r="Q57" s="79" t="s">
        <v>109</v>
      </c>
      <c r="R57" s="65" t="s">
        <v>1</v>
      </c>
      <c r="S57" s="156" t="s">
        <v>260</v>
      </c>
      <c r="T57" s="68" t="s">
        <v>304</v>
      </c>
      <c r="U57" s="69" t="s">
        <v>305</v>
      </c>
      <c r="V57" s="69" t="s">
        <v>6</v>
      </c>
      <c r="W57" s="69" t="s">
        <v>7</v>
      </c>
      <c r="X57" s="69" t="s">
        <v>8</v>
      </c>
      <c r="Y57" s="69" t="s">
        <v>9</v>
      </c>
      <c r="Z57" s="69" t="s">
        <v>10</v>
      </c>
      <c r="AA57" s="157" t="s">
        <v>102</v>
      </c>
      <c r="AB57" s="162" t="s">
        <v>12</v>
      </c>
    </row>
    <row r="58" spans="1:28" x14ac:dyDescent="0.25">
      <c r="P58" s="323"/>
      <c r="Q58" s="158">
        <v>1</v>
      </c>
      <c r="R58" s="159" t="s">
        <v>292</v>
      </c>
      <c r="S58" s="154"/>
      <c r="T58" s="154" t="s">
        <v>293</v>
      </c>
      <c r="U58" s="155" t="s">
        <v>294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3"/>
      <c r="Q59" s="158">
        <v>2</v>
      </c>
      <c r="R59" s="159" t="s">
        <v>292</v>
      </c>
      <c r="S59" s="154"/>
      <c r="T59" s="154" t="s">
        <v>295</v>
      </c>
      <c r="U59" s="155" t="s">
        <v>296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323"/>
      <c r="Q60" s="158">
        <v>3</v>
      </c>
      <c r="R60" s="29" t="s">
        <v>53</v>
      </c>
      <c r="S60" s="19" t="s">
        <v>301</v>
      </c>
      <c r="T60" s="19" t="s">
        <v>301</v>
      </c>
      <c r="U60" s="58" t="s">
        <v>302</v>
      </c>
      <c r="V60" s="58">
        <v>0</v>
      </c>
      <c r="W60" s="58">
        <v>0</v>
      </c>
      <c r="X60" s="58">
        <v>0</v>
      </c>
      <c r="Y60" s="58">
        <v>32</v>
      </c>
      <c r="Z60" s="58">
        <v>0</v>
      </c>
      <c r="AA60" s="53">
        <v>8</v>
      </c>
      <c r="AB60" s="161">
        <f>V60+W60+X60+Y60</f>
        <v>32</v>
      </c>
    </row>
    <row r="61" spans="1:28" x14ac:dyDescent="0.25">
      <c r="P61" s="323" t="s">
        <v>356</v>
      </c>
      <c r="Q61" s="79" t="s">
        <v>109</v>
      </c>
      <c r="R61" s="65" t="s">
        <v>1</v>
      </c>
      <c r="S61" s="156" t="s">
        <v>110</v>
      </c>
      <c r="T61" s="156" t="s">
        <v>110</v>
      </c>
      <c r="U61" s="69" t="s">
        <v>305</v>
      </c>
      <c r="V61" s="69" t="s">
        <v>6</v>
      </c>
      <c r="W61" s="69" t="s">
        <v>7</v>
      </c>
      <c r="X61" s="69" t="s">
        <v>8</v>
      </c>
      <c r="Y61" s="69" t="s">
        <v>9</v>
      </c>
      <c r="Z61" s="69" t="s">
        <v>10</v>
      </c>
      <c r="AA61" s="69" t="s">
        <v>11</v>
      </c>
      <c r="AB61" s="157" t="s">
        <v>12</v>
      </c>
    </row>
    <row r="62" spans="1:28" x14ac:dyDescent="0.25">
      <c r="P62" s="323"/>
      <c r="Q62" s="158">
        <v>1</v>
      </c>
      <c r="R62" s="159" t="s">
        <v>292</v>
      </c>
      <c r="S62" s="154"/>
      <c r="T62" s="154" t="s">
        <v>297</v>
      </c>
      <c r="U62" s="155" t="s">
        <v>298</v>
      </c>
      <c r="V62" s="155">
        <v>2</v>
      </c>
      <c r="W62" s="155">
        <v>0</v>
      </c>
      <c r="X62" s="155">
        <v>2</v>
      </c>
      <c r="Y62" s="155">
        <v>0</v>
      </c>
      <c r="Z62" s="155">
        <v>0</v>
      </c>
      <c r="AA62" s="155">
        <v>4</v>
      </c>
      <c r="AB62" s="160">
        <v>5</v>
      </c>
    </row>
    <row r="63" spans="1:28" x14ac:dyDescent="0.25">
      <c r="P63" s="323"/>
      <c r="Q63" s="158">
        <v>2</v>
      </c>
      <c r="R63" s="159" t="s">
        <v>292</v>
      </c>
      <c r="S63" s="154"/>
      <c r="T63" s="154" t="s">
        <v>299</v>
      </c>
      <c r="U63" s="155" t="s">
        <v>300</v>
      </c>
      <c r="V63" s="155">
        <v>2</v>
      </c>
      <c r="W63" s="155">
        <v>0</v>
      </c>
      <c r="X63" s="155">
        <v>2</v>
      </c>
      <c r="Y63" s="155">
        <v>0</v>
      </c>
      <c r="Z63" s="155">
        <v>0</v>
      </c>
      <c r="AA63" s="155">
        <v>4</v>
      </c>
      <c r="AB63" s="160">
        <v>5</v>
      </c>
    </row>
    <row r="64" spans="1:28" x14ac:dyDescent="0.25">
      <c r="P64" s="323"/>
      <c r="Q64" s="158">
        <v>3</v>
      </c>
      <c r="R64" s="29" t="s">
        <v>53</v>
      </c>
      <c r="S64" s="19" t="s">
        <v>303</v>
      </c>
      <c r="T64" s="19" t="s">
        <v>303</v>
      </c>
      <c r="U64" s="58" t="s">
        <v>303</v>
      </c>
      <c r="V64" s="58">
        <v>0</v>
      </c>
      <c r="W64" s="58">
        <v>0</v>
      </c>
      <c r="X64" s="58">
        <v>0</v>
      </c>
      <c r="Y64" s="58">
        <v>32</v>
      </c>
      <c r="Z64" s="58">
        <v>0</v>
      </c>
      <c r="AA64" s="53">
        <v>8</v>
      </c>
      <c r="AB64" s="161">
        <f>V64+W64+X64+Y64</f>
        <v>32</v>
      </c>
    </row>
    <row r="65" spans="16:28" x14ac:dyDescent="0.25">
      <c r="P65" s="323"/>
      <c r="Q65" s="308" t="s">
        <v>306</v>
      </c>
      <c r="R65" s="309"/>
      <c r="S65" s="309"/>
      <c r="T65" s="309"/>
      <c r="U65" s="1"/>
      <c r="V65" s="1">
        <f t="shared" ref="V65:Z65" si="20">SUM(V14,V22:V23,V32,V40:V41,V50,V55:V56,V58:V60,V62:V64)</f>
        <v>46</v>
      </c>
      <c r="W65" s="1">
        <f t="shared" si="20"/>
        <v>0</v>
      </c>
      <c r="X65" s="1">
        <f t="shared" si="20"/>
        <v>32</v>
      </c>
      <c r="Y65" s="1">
        <f t="shared" si="20"/>
        <v>92</v>
      </c>
      <c r="Z65" s="1">
        <f t="shared" si="20"/>
        <v>0</v>
      </c>
      <c r="AA65" s="1">
        <v>188</v>
      </c>
      <c r="AB65" s="1">
        <f>SUM(AB14,AB22:AB23,AB32,AB40:AB41,AB50,AB55:AB56,AB58:AB60,AB62:AB64)</f>
        <v>161</v>
      </c>
    </row>
    <row r="66" spans="16:28" x14ac:dyDescent="0.25">
      <c r="P66" s="169"/>
    </row>
  </sheetData>
  <mergeCells count="38">
    <mergeCell ref="Q55:U55"/>
    <mergeCell ref="A51:A54"/>
    <mergeCell ref="P57:P60"/>
    <mergeCell ref="Q65:T65"/>
    <mergeCell ref="P61:P65"/>
    <mergeCell ref="P54:P56"/>
    <mergeCell ref="A39:A41"/>
    <mergeCell ref="P39:P47"/>
    <mergeCell ref="A42:A50"/>
    <mergeCell ref="Q47:U47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T34:U34"/>
    <mergeCell ref="P36:P37"/>
    <mergeCell ref="A17:A20"/>
    <mergeCell ref="P19:P26"/>
    <mergeCell ref="A22:A25"/>
    <mergeCell ref="A26:A30"/>
    <mergeCell ref="Q26:U26"/>
    <mergeCell ref="P27:P35"/>
    <mergeCell ref="A31:A36"/>
    <mergeCell ref="B31:B32"/>
    <mergeCell ref="C31:C32"/>
    <mergeCell ref="D31:D32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214C-D799-43B5-8069-575BB32D2DEB}">
  <dimension ref="A1:AB64"/>
  <sheetViews>
    <sheetView topLeftCell="K54" workbookViewId="0">
      <selection sqref="A1:AB63"/>
    </sheetView>
  </sheetViews>
  <sheetFormatPr defaultRowHeight="15" x14ac:dyDescent="0.25"/>
  <cols>
    <col min="6" max="6" width="64.140625" bestFit="1" customWidth="1"/>
  </cols>
  <sheetData>
    <row r="1" spans="1:28" ht="30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51.75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51.75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102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1.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1.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31.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1.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24</v>
      </c>
      <c r="L24" s="11">
        <v>6</v>
      </c>
      <c r="M24" s="15">
        <v>24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/>
      <c r="F25" s="13" t="s">
        <v>302</v>
      </c>
      <c r="G25" s="18" t="s">
        <v>56</v>
      </c>
      <c r="H25" s="31">
        <v>0</v>
      </c>
      <c r="I25" s="31">
        <v>0</v>
      </c>
      <c r="J25" s="22">
        <v>0</v>
      </c>
      <c r="K25" s="15">
        <v>64</v>
      </c>
      <c r="L25" s="15">
        <v>16</v>
      </c>
      <c r="M25" s="15">
        <f t="shared" ref="M25:M38" si="9">H25+I25+J25+K25</f>
        <v>64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38.2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38.2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6</v>
      </c>
    </row>
    <row r="29" spans="1:28" ht="38.2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38.2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16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8.2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6" si="12">V37+W37+X37/2+Y37/4+Z37/2</f>
        <v>3</v>
      </c>
      <c r="AB37" s="54">
        <f t="shared" ref="AB37:AB46" si="13">(V37+W37+X37+Y37)</f>
        <v>3</v>
      </c>
    </row>
    <row r="38" spans="1:28" ht="38.2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4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38.25" x14ac:dyDescent="0.25">
      <c r="A39" s="272" t="s">
        <v>93</v>
      </c>
      <c r="B39" s="45" t="s">
        <v>94</v>
      </c>
      <c r="C39" s="46">
        <v>2</v>
      </c>
      <c r="D39" s="12">
        <v>40</v>
      </c>
      <c r="E39" s="140" t="s">
        <v>258</v>
      </c>
      <c r="F39" s="40" t="s">
        <v>95</v>
      </c>
      <c r="G39" s="14" t="s">
        <v>96</v>
      </c>
      <c r="H39" s="11">
        <v>0</v>
      </c>
      <c r="I39" s="11">
        <v>0</v>
      </c>
      <c r="J39" s="11">
        <v>0</v>
      </c>
      <c r="K39" s="11">
        <v>4</v>
      </c>
      <c r="L39" s="11">
        <v>1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ht="15.75" x14ac:dyDescent="0.25">
      <c r="A40" s="273"/>
      <c r="B40" s="45" t="s">
        <v>94</v>
      </c>
      <c r="C40" s="46">
        <v>3</v>
      </c>
      <c r="D40" s="12">
        <v>41</v>
      </c>
      <c r="E40" s="140" t="s">
        <v>259</v>
      </c>
      <c r="F40" s="40" t="s">
        <v>97</v>
      </c>
      <c r="G40" s="14" t="s">
        <v>98</v>
      </c>
      <c r="H40" s="11">
        <v>0</v>
      </c>
      <c r="I40" s="11">
        <v>0</v>
      </c>
      <c r="J40" s="11">
        <v>0</v>
      </c>
      <c r="K40" s="11">
        <v>4</v>
      </c>
      <c r="L40" s="11">
        <v>1</v>
      </c>
      <c r="M40" s="15">
        <v>4</v>
      </c>
      <c r="N40" s="11"/>
      <c r="O40" s="26"/>
      <c r="P40" s="318"/>
      <c r="Q40" s="55"/>
      <c r="R40" s="192" t="s">
        <v>361</v>
      </c>
      <c r="S40" s="134" t="s">
        <v>126</v>
      </c>
      <c r="T40" s="190" t="s">
        <v>23</v>
      </c>
      <c r="U40" s="20" t="s">
        <v>24</v>
      </c>
      <c r="V40" s="21">
        <v>3</v>
      </c>
      <c r="W40" s="21">
        <v>0</v>
      </c>
      <c r="X40" s="53">
        <v>2</v>
      </c>
      <c r="Y40" s="53">
        <v>0</v>
      </c>
      <c r="Z40" s="53">
        <v>0</v>
      </c>
      <c r="AA40" s="53">
        <f t="shared" si="12"/>
        <v>4</v>
      </c>
      <c r="AB40" s="54">
        <f t="shared" si="13"/>
        <v>5</v>
      </c>
    </row>
    <row r="41" spans="1:28" ht="15.75" x14ac:dyDescent="0.25">
      <c r="A41" s="274"/>
      <c r="B41" s="45" t="s">
        <v>94</v>
      </c>
      <c r="C41" s="46">
        <v>4</v>
      </c>
      <c r="D41" s="12">
        <v>42</v>
      </c>
      <c r="E41" s="140" t="s">
        <v>150</v>
      </c>
      <c r="F41" s="47" t="s">
        <v>99</v>
      </c>
      <c r="G41" s="48" t="s">
        <v>100</v>
      </c>
      <c r="H41" s="11">
        <v>0</v>
      </c>
      <c r="I41" s="11">
        <v>0</v>
      </c>
      <c r="J41" s="11">
        <v>0</v>
      </c>
      <c r="K41" s="11">
        <v>4</v>
      </c>
      <c r="L41" s="11">
        <v>1</v>
      </c>
      <c r="M41" s="15">
        <v>4</v>
      </c>
      <c r="N41" s="11"/>
      <c r="O41" s="26"/>
      <c r="P41" s="318"/>
      <c r="Q41" s="55"/>
      <c r="R41" s="192" t="s">
        <v>362</v>
      </c>
      <c r="S41" s="134" t="s">
        <v>127</v>
      </c>
      <c r="T41" s="190" t="s">
        <v>25</v>
      </c>
      <c r="U41" s="20" t="s">
        <v>26</v>
      </c>
      <c r="V41" s="21">
        <v>3</v>
      </c>
      <c r="W41" s="21">
        <v>0</v>
      </c>
      <c r="X41" s="53">
        <v>2</v>
      </c>
      <c r="Y41" s="53">
        <v>0</v>
      </c>
      <c r="Z41" s="53">
        <v>0</v>
      </c>
      <c r="AA41" s="53">
        <f t="shared" si="12"/>
        <v>4</v>
      </c>
      <c r="AB41" s="54">
        <f t="shared" si="13"/>
        <v>5</v>
      </c>
    </row>
    <row r="42" spans="1:28" ht="15.75" x14ac:dyDescent="0.25">
      <c r="A42" s="324" t="s">
        <v>370</v>
      </c>
      <c r="B42" s="192" t="s">
        <v>361</v>
      </c>
      <c r="C42" s="191">
        <v>5</v>
      </c>
      <c r="D42" s="12">
        <v>43</v>
      </c>
      <c r="E42" s="134" t="s">
        <v>126</v>
      </c>
      <c r="F42" s="19" t="s">
        <v>21</v>
      </c>
      <c r="G42" s="20" t="s">
        <v>22</v>
      </c>
      <c r="H42" s="21">
        <v>3</v>
      </c>
      <c r="I42" s="21">
        <v>0</v>
      </c>
      <c r="J42" s="22">
        <v>2</v>
      </c>
      <c r="K42" s="15">
        <v>0</v>
      </c>
      <c r="L42" s="15">
        <v>4</v>
      </c>
      <c r="M42" s="15">
        <f t="shared" ref="M42:M50" si="14">H42+I42+J42+K42</f>
        <v>5</v>
      </c>
      <c r="N42" s="15"/>
      <c r="P42" s="318"/>
      <c r="Q42" s="55"/>
      <c r="R42" s="192" t="s">
        <v>363</v>
      </c>
      <c r="S42" s="134" t="s">
        <v>128</v>
      </c>
      <c r="T42" s="190" t="s">
        <v>27</v>
      </c>
      <c r="U42" s="20" t="s">
        <v>28</v>
      </c>
      <c r="V42" s="21">
        <v>3</v>
      </c>
      <c r="W42" s="21">
        <v>0</v>
      </c>
      <c r="X42" s="53">
        <v>2</v>
      </c>
      <c r="Y42" s="53">
        <v>0</v>
      </c>
      <c r="Z42" s="53">
        <v>0</v>
      </c>
      <c r="AA42" s="53">
        <f t="shared" si="12"/>
        <v>4</v>
      </c>
      <c r="AB42" s="54">
        <f t="shared" si="13"/>
        <v>5</v>
      </c>
    </row>
    <row r="43" spans="1:28" ht="30" x14ac:dyDescent="0.25">
      <c r="A43" s="325"/>
      <c r="B43" s="192" t="s">
        <v>362</v>
      </c>
      <c r="C43" s="191">
        <v>5</v>
      </c>
      <c r="D43" s="12">
        <v>44</v>
      </c>
      <c r="E43" s="134" t="s">
        <v>127</v>
      </c>
      <c r="F43" s="19" t="s">
        <v>23</v>
      </c>
      <c r="G43" s="20" t="s">
        <v>24</v>
      </c>
      <c r="H43" s="21">
        <v>3</v>
      </c>
      <c r="I43" s="21">
        <v>0</v>
      </c>
      <c r="J43" s="22">
        <v>2</v>
      </c>
      <c r="K43" s="15">
        <v>0</v>
      </c>
      <c r="L43" s="15">
        <v>4</v>
      </c>
      <c r="M43" s="15">
        <f t="shared" si="14"/>
        <v>5</v>
      </c>
      <c r="N43" s="15"/>
      <c r="P43" s="318"/>
      <c r="Q43" s="55"/>
      <c r="R43" s="192" t="s">
        <v>364</v>
      </c>
      <c r="S43" s="131" t="s">
        <v>130</v>
      </c>
      <c r="T43" s="190" t="s">
        <v>29</v>
      </c>
      <c r="U43" s="20" t="s">
        <v>30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 t="shared" si="12"/>
        <v>4</v>
      </c>
      <c r="AB43" s="54">
        <f t="shared" si="13"/>
        <v>5</v>
      </c>
    </row>
    <row r="44" spans="1:28" ht="30" x14ac:dyDescent="0.25">
      <c r="A44" s="325"/>
      <c r="B44" s="192" t="s">
        <v>363</v>
      </c>
      <c r="C44" s="191">
        <v>5</v>
      </c>
      <c r="D44" s="12">
        <v>45</v>
      </c>
      <c r="E44" s="134" t="s">
        <v>128</v>
      </c>
      <c r="F44" s="19" t="s">
        <v>25</v>
      </c>
      <c r="G44" s="20" t="s">
        <v>26</v>
      </c>
      <c r="H44" s="21">
        <v>3</v>
      </c>
      <c r="I44" s="21">
        <v>0</v>
      </c>
      <c r="J44" s="22">
        <v>2</v>
      </c>
      <c r="K44" s="15">
        <v>0</v>
      </c>
      <c r="L44" s="15">
        <v>4</v>
      </c>
      <c r="M44" s="15">
        <f t="shared" si="14"/>
        <v>5</v>
      </c>
      <c r="N44" s="15"/>
      <c r="P44" s="318"/>
      <c r="Q44" s="55"/>
      <c r="R44" s="192" t="s">
        <v>365</v>
      </c>
      <c r="S44" s="131" t="s">
        <v>131</v>
      </c>
      <c r="T44" s="190" t="s">
        <v>31</v>
      </c>
      <c r="U44" s="20" t="s">
        <v>32</v>
      </c>
      <c r="V44" s="21">
        <v>3</v>
      </c>
      <c r="W44" s="21">
        <v>0</v>
      </c>
      <c r="X44" s="53">
        <v>2</v>
      </c>
      <c r="Y44" s="53">
        <v>0</v>
      </c>
      <c r="Z44" s="53">
        <v>0</v>
      </c>
      <c r="AA44" s="53">
        <f t="shared" si="12"/>
        <v>4</v>
      </c>
      <c r="AB44" s="54">
        <f t="shared" si="13"/>
        <v>5</v>
      </c>
    </row>
    <row r="45" spans="1:28" ht="30" x14ac:dyDescent="0.25">
      <c r="A45" s="325"/>
      <c r="B45" s="192" t="s">
        <v>364</v>
      </c>
      <c r="C45" s="191">
        <v>5</v>
      </c>
      <c r="D45" s="12">
        <v>46</v>
      </c>
      <c r="E45" s="131" t="s">
        <v>130</v>
      </c>
      <c r="F45" s="19" t="s">
        <v>27</v>
      </c>
      <c r="G45" s="20" t="s">
        <v>28</v>
      </c>
      <c r="H45" s="21">
        <v>3</v>
      </c>
      <c r="I45" s="21">
        <v>0</v>
      </c>
      <c r="J45" s="22">
        <v>2</v>
      </c>
      <c r="K45" s="15">
        <v>0</v>
      </c>
      <c r="L45" s="15">
        <v>4</v>
      </c>
      <c r="M45" s="15">
        <f t="shared" si="14"/>
        <v>5</v>
      </c>
      <c r="N45" s="15"/>
      <c r="P45" s="318"/>
      <c r="Q45" s="55">
        <v>5</v>
      </c>
      <c r="R45" s="101" t="s">
        <v>44</v>
      </c>
      <c r="S45" s="96" t="s">
        <v>142</v>
      </c>
      <c r="T45" s="66" t="s">
        <v>281</v>
      </c>
      <c r="U45" s="25" t="s">
        <v>49</v>
      </c>
      <c r="V45" s="58">
        <v>1</v>
      </c>
      <c r="W45" s="58">
        <v>0</v>
      </c>
      <c r="X45" s="58">
        <v>0</v>
      </c>
      <c r="Y45" s="58">
        <v>4</v>
      </c>
      <c r="Z45" s="58">
        <v>0</v>
      </c>
      <c r="AA45" s="53">
        <f t="shared" si="12"/>
        <v>2</v>
      </c>
      <c r="AB45" s="54">
        <f t="shared" si="13"/>
        <v>5</v>
      </c>
    </row>
    <row r="46" spans="1:28" ht="30" x14ac:dyDescent="0.25">
      <c r="A46" s="325"/>
      <c r="B46" s="192" t="s">
        <v>365</v>
      </c>
      <c r="C46" s="191">
        <v>5</v>
      </c>
      <c r="D46" s="12">
        <v>47</v>
      </c>
      <c r="E46" s="131" t="s">
        <v>131</v>
      </c>
      <c r="F46" s="19" t="s">
        <v>29</v>
      </c>
      <c r="G46" s="20" t="s">
        <v>30</v>
      </c>
      <c r="H46" s="21">
        <v>3</v>
      </c>
      <c r="I46" s="21">
        <v>0</v>
      </c>
      <c r="J46" s="22">
        <v>2</v>
      </c>
      <c r="K46" s="15">
        <v>0</v>
      </c>
      <c r="L46" s="15">
        <v>4</v>
      </c>
      <c r="M46" s="15">
        <f t="shared" si="14"/>
        <v>5</v>
      </c>
      <c r="N46" s="15"/>
      <c r="P46" s="318"/>
      <c r="Q46" s="55">
        <v>6</v>
      </c>
      <c r="R46" s="102" t="s">
        <v>53</v>
      </c>
      <c r="S46" s="126" t="s">
        <v>149</v>
      </c>
      <c r="T46" s="57" t="s">
        <v>61</v>
      </c>
      <c r="U46" s="18" t="s">
        <v>62</v>
      </c>
      <c r="V46" s="31">
        <v>0</v>
      </c>
      <c r="W46" s="31">
        <v>0</v>
      </c>
      <c r="X46" s="22">
        <v>4</v>
      </c>
      <c r="Y46" s="15">
        <v>0</v>
      </c>
      <c r="Z46" s="15">
        <v>0</v>
      </c>
      <c r="AA46" s="53">
        <f t="shared" si="12"/>
        <v>2</v>
      </c>
      <c r="AB46" s="54">
        <f t="shared" si="13"/>
        <v>4</v>
      </c>
    </row>
    <row r="47" spans="1:28" ht="30" x14ac:dyDescent="0.25">
      <c r="A47" s="325"/>
      <c r="B47" s="192" t="s">
        <v>366</v>
      </c>
      <c r="C47" s="191">
        <v>6</v>
      </c>
      <c r="D47" s="12">
        <v>48</v>
      </c>
      <c r="E47" s="131" t="s">
        <v>132</v>
      </c>
      <c r="F47" s="19" t="s">
        <v>31</v>
      </c>
      <c r="G47" s="20" t="s">
        <v>32</v>
      </c>
      <c r="H47" s="21">
        <v>3</v>
      </c>
      <c r="I47" s="21">
        <v>0</v>
      </c>
      <c r="J47" s="22">
        <v>2</v>
      </c>
      <c r="K47" s="15">
        <v>0</v>
      </c>
      <c r="L47" s="15">
        <v>4</v>
      </c>
      <c r="M47" s="15">
        <f t="shared" si="14"/>
        <v>5</v>
      </c>
      <c r="N47" s="15"/>
      <c r="P47" s="318"/>
      <c r="Q47" s="259" t="s">
        <v>117</v>
      </c>
      <c r="R47" s="259"/>
      <c r="S47" s="259"/>
      <c r="T47" s="259"/>
      <c r="U47" s="259"/>
      <c r="V47" s="60">
        <f>SUM(V37:V46)</f>
        <v>25</v>
      </c>
      <c r="W47" s="60">
        <f>SUM(W37:W46)</f>
        <v>0</v>
      </c>
      <c r="X47" s="60">
        <f>SUM(X37:X46)</f>
        <v>14</v>
      </c>
      <c r="Y47" s="60">
        <f>SUM(Y37:Y46)</f>
        <v>4</v>
      </c>
      <c r="Z47" s="60">
        <v>0</v>
      </c>
      <c r="AA47" s="60">
        <f>SUM(AA37:AA46)</f>
        <v>33</v>
      </c>
      <c r="AB47" s="61">
        <f>SUM(AB37:AB46)</f>
        <v>43</v>
      </c>
    </row>
    <row r="48" spans="1:28" ht="30" x14ac:dyDescent="0.25">
      <c r="A48" s="325"/>
      <c r="B48" s="192" t="s">
        <v>367</v>
      </c>
      <c r="C48" s="191">
        <v>6</v>
      </c>
      <c r="D48" s="12">
        <v>49</v>
      </c>
      <c r="E48" s="131" t="s">
        <v>134</v>
      </c>
      <c r="F48" s="19" t="s">
        <v>277</v>
      </c>
      <c r="G48" s="20" t="s">
        <v>34</v>
      </c>
      <c r="H48" s="21">
        <v>3</v>
      </c>
      <c r="I48" s="21">
        <v>0</v>
      </c>
      <c r="J48" s="22">
        <v>2</v>
      </c>
      <c r="K48" s="15">
        <v>0</v>
      </c>
      <c r="L48" s="15">
        <v>4</v>
      </c>
      <c r="M48" s="15">
        <f t="shared" si="14"/>
        <v>5</v>
      </c>
      <c r="N48" s="15"/>
      <c r="P48" s="80" t="s">
        <v>108</v>
      </c>
      <c r="Q48" s="35">
        <v>1</v>
      </c>
      <c r="R48" s="89" t="s">
        <v>20</v>
      </c>
      <c r="S48" s="96" t="s">
        <v>265</v>
      </c>
      <c r="T48" s="55" t="s">
        <v>42</v>
      </c>
      <c r="U48" s="56" t="s">
        <v>43</v>
      </c>
      <c r="V48" s="21">
        <v>3</v>
      </c>
      <c r="W48" s="21">
        <v>0</v>
      </c>
      <c r="X48" s="53">
        <v>2</v>
      </c>
      <c r="Y48" s="53">
        <v>0</v>
      </c>
      <c r="Z48" s="53">
        <v>0</v>
      </c>
      <c r="AA48" s="53">
        <f>V48+W48+X48/2+Y48/4+Z48/2</f>
        <v>4</v>
      </c>
      <c r="AB48" s="54">
        <f t="shared" ref="AB48:AB54" si="15">(V48+W48+X48+Y48)</f>
        <v>5</v>
      </c>
    </row>
    <row r="49" spans="1:28" ht="30" x14ac:dyDescent="0.25">
      <c r="A49" s="325"/>
      <c r="B49" s="192" t="s">
        <v>368</v>
      </c>
      <c r="C49" s="191">
        <v>6</v>
      </c>
      <c r="D49" s="12">
        <v>50</v>
      </c>
      <c r="E49" s="131" t="s">
        <v>135</v>
      </c>
      <c r="F49" s="19" t="s">
        <v>282</v>
      </c>
      <c r="G49" s="20" t="s">
        <v>36</v>
      </c>
      <c r="H49" s="21">
        <v>3</v>
      </c>
      <c r="I49" s="21">
        <v>0</v>
      </c>
      <c r="J49" s="22">
        <v>2</v>
      </c>
      <c r="K49" s="15">
        <v>0</v>
      </c>
      <c r="L49" s="15">
        <v>4</v>
      </c>
      <c r="M49" s="15">
        <f t="shared" si="14"/>
        <v>5</v>
      </c>
      <c r="N49" s="15"/>
      <c r="P49" s="81"/>
      <c r="Q49" s="35"/>
      <c r="R49" s="192" t="s">
        <v>366</v>
      </c>
      <c r="S49" s="131" t="s">
        <v>132</v>
      </c>
      <c r="T49" s="19" t="s">
        <v>31</v>
      </c>
      <c r="U49" s="20" t="s">
        <v>32</v>
      </c>
      <c r="V49" s="21">
        <v>3</v>
      </c>
      <c r="W49" s="21">
        <v>0</v>
      </c>
      <c r="X49" s="22">
        <v>2</v>
      </c>
      <c r="Y49" s="15">
        <v>0</v>
      </c>
      <c r="Z49" s="15">
        <v>0</v>
      </c>
      <c r="AA49" s="15">
        <v>4</v>
      </c>
      <c r="AB49" s="15">
        <f t="shared" ref="AB49:AB52" si="16">W49+X49+Y49+Z49</f>
        <v>2</v>
      </c>
    </row>
    <row r="50" spans="1:28" ht="30" x14ac:dyDescent="0.25">
      <c r="A50" s="325"/>
      <c r="B50" s="192" t="s">
        <v>369</v>
      </c>
      <c r="C50" s="191">
        <v>6</v>
      </c>
      <c r="D50" s="12">
        <v>51</v>
      </c>
      <c r="E50" s="131" t="s">
        <v>136</v>
      </c>
      <c r="F50" s="19" t="s">
        <v>39</v>
      </c>
      <c r="G50" s="20" t="s">
        <v>38</v>
      </c>
      <c r="H50" s="21">
        <v>3</v>
      </c>
      <c r="I50" s="21">
        <v>0</v>
      </c>
      <c r="J50" s="22">
        <v>2</v>
      </c>
      <c r="K50" s="15">
        <v>0</v>
      </c>
      <c r="L50" s="15">
        <v>4</v>
      </c>
      <c r="M50" s="15">
        <f t="shared" si="14"/>
        <v>5</v>
      </c>
      <c r="N50" s="15"/>
      <c r="P50" s="81"/>
      <c r="Q50" s="35"/>
      <c r="R50" s="192" t="s">
        <v>367</v>
      </c>
      <c r="S50" s="131" t="s">
        <v>134</v>
      </c>
      <c r="T50" s="19" t="s">
        <v>277</v>
      </c>
      <c r="U50" s="20" t="s">
        <v>34</v>
      </c>
      <c r="V50" s="21">
        <v>3</v>
      </c>
      <c r="W50" s="21">
        <v>0</v>
      </c>
      <c r="X50" s="22">
        <v>2</v>
      </c>
      <c r="Y50" s="15">
        <v>0</v>
      </c>
      <c r="Z50" s="15">
        <v>0</v>
      </c>
      <c r="AA50" s="15">
        <v>4</v>
      </c>
      <c r="AB50" s="15">
        <f t="shared" si="16"/>
        <v>2</v>
      </c>
    </row>
    <row r="51" spans="1:28" ht="30" x14ac:dyDescent="0.25">
      <c r="A51" s="313" t="s">
        <v>292</v>
      </c>
      <c r="B51" s="159" t="s">
        <v>292</v>
      </c>
      <c r="C51" s="153">
        <v>7</v>
      </c>
      <c r="D51" s="12">
        <v>45</v>
      </c>
      <c r="E51" s="115"/>
      <c r="F51" s="115" t="s">
        <v>320</v>
      </c>
      <c r="G51" s="155"/>
      <c r="H51" s="155">
        <v>0</v>
      </c>
      <c r="I51" s="155">
        <v>2</v>
      </c>
      <c r="J51" s="155">
        <v>4</v>
      </c>
      <c r="K51" s="155">
        <v>0</v>
      </c>
      <c r="L51" s="155">
        <v>4</v>
      </c>
      <c r="M51" s="155">
        <v>6</v>
      </c>
      <c r="N51" s="155"/>
      <c r="P51" s="81"/>
      <c r="Q51" s="35"/>
      <c r="R51" s="192" t="s">
        <v>368</v>
      </c>
      <c r="S51" s="131" t="s">
        <v>135</v>
      </c>
      <c r="T51" s="19" t="s">
        <v>282</v>
      </c>
      <c r="U51" s="20" t="s">
        <v>36</v>
      </c>
      <c r="V51" s="21">
        <v>3</v>
      </c>
      <c r="W51" s="21">
        <v>0</v>
      </c>
      <c r="X51" s="22">
        <v>2</v>
      </c>
      <c r="Y51" s="15">
        <v>0</v>
      </c>
      <c r="Z51" s="15">
        <v>0</v>
      </c>
      <c r="AA51" s="15">
        <v>4</v>
      </c>
      <c r="AB51" s="15">
        <f t="shared" si="16"/>
        <v>2</v>
      </c>
    </row>
    <row r="52" spans="1:28" ht="30" x14ac:dyDescent="0.25">
      <c r="A52" s="313"/>
      <c r="B52" s="159" t="s">
        <v>292</v>
      </c>
      <c r="C52" s="153">
        <v>7</v>
      </c>
      <c r="D52" s="12">
        <v>46</v>
      </c>
      <c r="E52" s="115"/>
      <c r="F52" s="115" t="s">
        <v>322</v>
      </c>
      <c r="G52" s="155"/>
      <c r="H52" s="155">
        <v>0</v>
      </c>
      <c r="I52" s="155">
        <v>2</v>
      </c>
      <c r="J52" s="155">
        <v>4</v>
      </c>
      <c r="K52" s="155">
        <v>0</v>
      </c>
      <c r="L52" s="155">
        <v>4</v>
      </c>
      <c r="M52" s="155">
        <v>6</v>
      </c>
      <c r="N52" s="155"/>
      <c r="P52" s="81"/>
      <c r="Q52" s="35">
        <v>3</v>
      </c>
      <c r="R52" s="192" t="s">
        <v>369</v>
      </c>
      <c r="S52" s="131" t="s">
        <v>136</v>
      </c>
      <c r="T52" s="19" t="s">
        <v>39</v>
      </c>
      <c r="U52" s="20" t="s">
        <v>38</v>
      </c>
      <c r="V52" s="21">
        <v>3</v>
      </c>
      <c r="W52" s="21">
        <v>0</v>
      </c>
      <c r="X52" s="22">
        <v>2</v>
      </c>
      <c r="Y52" s="15">
        <v>0</v>
      </c>
      <c r="Z52" s="15">
        <v>0</v>
      </c>
      <c r="AA52" s="15">
        <v>4</v>
      </c>
      <c r="AB52" s="15">
        <f t="shared" si="16"/>
        <v>2</v>
      </c>
    </row>
    <row r="53" spans="1:28" ht="38.25" x14ac:dyDescent="0.25">
      <c r="A53" s="313"/>
      <c r="B53" s="168"/>
      <c r="C53" s="153"/>
      <c r="D53" s="12"/>
      <c r="E53" s="154"/>
      <c r="F53" s="115" t="s">
        <v>323</v>
      </c>
      <c r="G53" s="155"/>
      <c r="H53" s="155"/>
      <c r="I53" s="155"/>
      <c r="J53" s="155"/>
      <c r="K53" s="155"/>
      <c r="L53" s="155"/>
      <c r="M53" s="155"/>
      <c r="N53" s="155"/>
      <c r="P53" s="81"/>
      <c r="Q53" s="35"/>
      <c r="R53" s="104" t="s">
        <v>64</v>
      </c>
      <c r="S53" s="96" t="s">
        <v>158</v>
      </c>
      <c r="T53" s="59" t="s">
        <v>69</v>
      </c>
      <c r="U53" s="34" t="s">
        <v>115</v>
      </c>
      <c r="V53" s="58">
        <v>3</v>
      </c>
      <c r="W53" s="58">
        <v>0</v>
      </c>
      <c r="X53" s="58">
        <v>2</v>
      </c>
      <c r="Y53" s="58">
        <v>0</v>
      </c>
      <c r="Z53" s="58">
        <v>0</v>
      </c>
      <c r="AA53" s="53">
        <f>V53+W53+X53/2+Y53/4+Z53/2</f>
        <v>4</v>
      </c>
      <c r="AB53" s="54">
        <f t="shared" ref="AB53" si="17">(V53+W53+X53+Y53)</f>
        <v>5</v>
      </c>
    </row>
    <row r="54" spans="1:28" ht="38.25" x14ac:dyDescent="0.25">
      <c r="A54" s="313"/>
      <c r="B54" s="168"/>
      <c r="C54" s="153"/>
      <c r="D54" s="12"/>
      <c r="E54" s="154"/>
      <c r="F54" s="115" t="s">
        <v>324</v>
      </c>
      <c r="G54" s="155"/>
      <c r="H54" s="155"/>
      <c r="I54" s="155"/>
      <c r="J54" s="155"/>
      <c r="K54" s="155"/>
      <c r="L54" s="155"/>
      <c r="M54" s="155"/>
      <c r="N54" s="155"/>
      <c r="P54" s="296" t="s">
        <v>119</v>
      </c>
      <c r="Q54" s="35">
        <v>4</v>
      </c>
      <c r="R54" s="104" t="s">
        <v>64</v>
      </c>
      <c r="S54" s="96" t="s">
        <v>159</v>
      </c>
      <c r="T54" s="59" t="s">
        <v>70</v>
      </c>
      <c r="U54" s="34" t="s">
        <v>115</v>
      </c>
      <c r="V54" s="58">
        <v>3</v>
      </c>
      <c r="W54" s="58">
        <v>0</v>
      </c>
      <c r="X54" s="58">
        <v>2</v>
      </c>
      <c r="Y54" s="58">
        <v>0</v>
      </c>
      <c r="Z54" s="58">
        <v>0</v>
      </c>
      <c r="AA54" s="53">
        <f>V54+W54+X54/2+Y54/4+Z54/2</f>
        <v>4</v>
      </c>
      <c r="AB54" s="54">
        <f t="shared" si="15"/>
        <v>5</v>
      </c>
    </row>
    <row r="55" spans="1:28" x14ac:dyDescent="0.25">
      <c r="P55" s="296"/>
      <c r="Q55" s="311" t="s">
        <v>121</v>
      </c>
      <c r="R55" s="311"/>
      <c r="S55" s="311"/>
      <c r="T55" s="311"/>
      <c r="U55" s="311"/>
      <c r="V55" s="84">
        <f t="shared" ref="V55:AB55" si="18">SUM(V48:V54)</f>
        <v>21</v>
      </c>
      <c r="W55" s="84">
        <f t="shared" si="18"/>
        <v>0</v>
      </c>
      <c r="X55" s="84">
        <f t="shared" si="18"/>
        <v>14</v>
      </c>
      <c r="Y55" s="84">
        <f t="shared" si="18"/>
        <v>0</v>
      </c>
      <c r="Z55" s="84">
        <f t="shared" si="18"/>
        <v>0</v>
      </c>
      <c r="AA55" s="84">
        <f t="shared" si="18"/>
        <v>28</v>
      </c>
      <c r="AB55" s="84">
        <f t="shared" si="18"/>
        <v>23</v>
      </c>
    </row>
    <row r="56" spans="1:28" ht="15.75" x14ac:dyDescent="0.25">
      <c r="P56" s="296"/>
      <c r="Q56" s="85" t="s">
        <v>59</v>
      </c>
      <c r="R56" s="86" t="s">
        <v>53</v>
      </c>
      <c r="S56" s="111" t="s">
        <v>148</v>
      </c>
      <c r="T56" s="66" t="s">
        <v>60</v>
      </c>
      <c r="U56" s="87"/>
      <c r="V56" s="58">
        <v>0</v>
      </c>
      <c r="W56" s="58">
        <v>0</v>
      </c>
      <c r="X56" s="58">
        <v>0</v>
      </c>
      <c r="Y56" s="58">
        <v>24</v>
      </c>
      <c r="Z56" s="58">
        <v>0</v>
      </c>
      <c r="AA56" s="53">
        <v>6</v>
      </c>
      <c r="AB56" s="53">
        <f>V56+W56+X56+Y56</f>
        <v>24</v>
      </c>
    </row>
    <row r="57" spans="1:28" x14ac:dyDescent="0.25">
      <c r="P57" s="323" t="s">
        <v>355</v>
      </c>
      <c r="Q57" s="79" t="s">
        <v>109</v>
      </c>
      <c r="R57" s="65" t="s">
        <v>1</v>
      </c>
      <c r="S57" s="156" t="s">
        <v>260</v>
      </c>
      <c r="T57" s="68" t="s">
        <v>304</v>
      </c>
      <c r="U57" s="69" t="s">
        <v>305</v>
      </c>
      <c r="V57" s="69" t="s">
        <v>6</v>
      </c>
      <c r="W57" s="69" t="s">
        <v>7</v>
      </c>
      <c r="X57" s="69" t="s">
        <v>8</v>
      </c>
      <c r="Y57" s="69" t="s">
        <v>9</v>
      </c>
      <c r="Z57" s="69" t="s">
        <v>10</v>
      </c>
      <c r="AA57" s="157" t="s">
        <v>102</v>
      </c>
      <c r="AB57" s="162" t="s">
        <v>12</v>
      </c>
    </row>
    <row r="58" spans="1:28" x14ac:dyDescent="0.25">
      <c r="P58" s="323"/>
      <c r="Q58" s="158">
        <v>1</v>
      </c>
      <c r="R58" s="159" t="s">
        <v>292</v>
      </c>
      <c r="S58" s="154"/>
      <c r="T58" s="115" t="s">
        <v>320</v>
      </c>
      <c r="U58" s="155" t="s">
        <v>294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3"/>
      <c r="Q59" s="158">
        <v>2</v>
      </c>
      <c r="R59" s="159" t="s">
        <v>292</v>
      </c>
      <c r="S59" s="154"/>
      <c r="T59" s="115" t="s">
        <v>322</v>
      </c>
      <c r="U59" s="155" t="s">
        <v>296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323"/>
      <c r="Q60" s="158">
        <v>3</v>
      </c>
      <c r="R60" s="29" t="s">
        <v>53</v>
      </c>
      <c r="S60" s="19" t="s">
        <v>301</v>
      </c>
      <c r="T60" s="19" t="s">
        <v>301</v>
      </c>
      <c r="U60" s="58" t="s">
        <v>302</v>
      </c>
      <c r="V60" s="58">
        <v>0</v>
      </c>
      <c r="W60" s="58">
        <v>0</v>
      </c>
      <c r="X60" s="58">
        <v>0</v>
      </c>
      <c r="Y60" s="58">
        <v>32</v>
      </c>
      <c r="Z60" s="58">
        <v>0</v>
      </c>
      <c r="AA60" s="53">
        <v>8</v>
      </c>
      <c r="AB60" s="161">
        <f>V60+W60+X60+Y60</f>
        <v>32</v>
      </c>
    </row>
    <row r="61" spans="1:28" x14ac:dyDescent="0.25">
      <c r="P61" s="323" t="s">
        <v>356</v>
      </c>
      <c r="Q61" s="79" t="s">
        <v>109</v>
      </c>
      <c r="R61" s="65" t="s">
        <v>1</v>
      </c>
      <c r="S61" s="156" t="s">
        <v>110</v>
      </c>
      <c r="T61" s="156" t="s">
        <v>110</v>
      </c>
      <c r="U61" s="69" t="s">
        <v>305</v>
      </c>
      <c r="V61" s="69" t="s">
        <v>6</v>
      </c>
      <c r="W61" s="69" t="s">
        <v>7</v>
      </c>
      <c r="X61" s="69" t="s">
        <v>8</v>
      </c>
      <c r="Y61" s="69" t="s">
        <v>9</v>
      </c>
      <c r="Z61" s="69" t="s">
        <v>10</v>
      </c>
      <c r="AA61" s="69" t="s">
        <v>11</v>
      </c>
      <c r="AB61" s="157" t="s">
        <v>12</v>
      </c>
    </row>
    <row r="62" spans="1:28" x14ac:dyDescent="0.25">
      <c r="P62" s="323"/>
      <c r="Q62" s="158">
        <v>3</v>
      </c>
      <c r="R62" s="29" t="s">
        <v>53</v>
      </c>
      <c r="S62" s="19" t="s">
        <v>303</v>
      </c>
      <c r="T62" s="19" t="s">
        <v>303</v>
      </c>
      <c r="U62" s="58" t="s">
        <v>303</v>
      </c>
      <c r="V62" s="58">
        <v>0</v>
      </c>
      <c r="W62" s="58">
        <v>0</v>
      </c>
      <c r="X62" s="58">
        <v>0</v>
      </c>
      <c r="Y62" s="58">
        <v>32</v>
      </c>
      <c r="Z62" s="58">
        <v>0</v>
      </c>
      <c r="AA62" s="53">
        <v>8</v>
      </c>
      <c r="AB62" s="161">
        <f>V62+W62+X62+Y62</f>
        <v>32</v>
      </c>
    </row>
    <row r="63" spans="1:28" x14ac:dyDescent="0.25">
      <c r="P63" s="323"/>
      <c r="Q63" s="308" t="s">
        <v>306</v>
      </c>
      <c r="R63" s="309"/>
      <c r="S63" s="309"/>
      <c r="T63" s="309"/>
      <c r="U63" s="1"/>
      <c r="V63" s="1">
        <f>SUM(V14,V22:V23,V32,V40:V41,V50,V55:V56,V58:V60,V62:V62)</f>
        <v>42</v>
      </c>
      <c r="W63" s="1">
        <f>SUM(W14,W22:W23,W32,W40:W41,W50,W55:W56,W58:W60,W62:W62)</f>
        <v>0</v>
      </c>
      <c r="X63" s="1">
        <f>SUM(X14,X22:X23,X32,X40:X41,X50,X55:X56,X58:X60,X62:X62)</f>
        <v>28</v>
      </c>
      <c r="Y63" s="1">
        <f>SUM(Y14,Y22:Y23,Y32,Y40:Y41,Y50,Y55:Y56,Y58:Y60,Y62:Y62)</f>
        <v>92</v>
      </c>
      <c r="Z63" s="1">
        <f>SUM(Z14,Z22:Z23,Z32,Z40:Z41,Z50,Z55:Z56,Z58:Z60,Z62:Z62)</f>
        <v>0</v>
      </c>
      <c r="AA63" s="1">
        <v>188</v>
      </c>
      <c r="AB63" s="1">
        <f>SUM(AB14,AB22:AB23,AB32,AB40:AB41,AB50,AB55:AB56,AB58:AB60,AB62:AB62)</f>
        <v>151</v>
      </c>
    </row>
    <row r="64" spans="1:28" x14ac:dyDescent="0.25">
      <c r="P64" s="169"/>
    </row>
  </sheetData>
  <mergeCells count="38">
    <mergeCell ref="A51:A54"/>
    <mergeCell ref="P54:P56"/>
    <mergeCell ref="Q55:U55"/>
    <mergeCell ref="P57:P60"/>
    <mergeCell ref="P61:P63"/>
    <mergeCell ref="Q63:T63"/>
    <mergeCell ref="A39:A41"/>
    <mergeCell ref="P39:P47"/>
    <mergeCell ref="A42:A50"/>
    <mergeCell ref="Q47:U47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T34:U34"/>
    <mergeCell ref="P36:P37"/>
    <mergeCell ref="A17:A20"/>
    <mergeCell ref="P19:P26"/>
    <mergeCell ref="A22:A25"/>
    <mergeCell ref="A26:A30"/>
    <mergeCell ref="Q26:U26"/>
    <mergeCell ref="P27:P35"/>
    <mergeCell ref="A31:A36"/>
    <mergeCell ref="B31:B32"/>
    <mergeCell ref="C31:C32"/>
    <mergeCell ref="D31:D32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898E-BF67-40BF-A7FA-C85E8FF5DB29}">
  <dimension ref="A1:O46"/>
  <sheetViews>
    <sheetView topLeftCell="A11" workbookViewId="0">
      <selection activeCell="Q37" sqref="Q37"/>
    </sheetView>
  </sheetViews>
  <sheetFormatPr defaultRowHeight="15" x14ac:dyDescent="0.25"/>
  <cols>
    <col min="1" max="1" width="4.42578125" customWidth="1"/>
    <col min="2" max="2" width="12.140625" customWidth="1"/>
    <col min="3" max="3" width="6.5703125" customWidth="1"/>
    <col min="4" max="4" width="54.42578125" customWidth="1"/>
    <col min="13" max="13" width="6.42578125" bestFit="1" customWidth="1"/>
  </cols>
  <sheetData>
    <row r="1" spans="1:15" x14ac:dyDescent="0.25">
      <c r="A1" s="302" t="s">
        <v>161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3"/>
    </row>
    <row r="2" spans="1:15" x14ac:dyDescent="0.25">
      <c r="A2" s="304" t="s">
        <v>162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5" ht="28.5" x14ac:dyDescent="0.25">
      <c r="A3" s="229">
        <v>1</v>
      </c>
      <c r="B3" s="230" t="s">
        <v>223</v>
      </c>
      <c r="C3" s="229" t="s">
        <v>115</v>
      </c>
      <c r="D3" s="231" t="s">
        <v>163</v>
      </c>
      <c r="E3" s="229" t="s">
        <v>43</v>
      </c>
      <c r="F3" s="229" t="s">
        <v>115</v>
      </c>
      <c r="G3" s="232">
        <v>3</v>
      </c>
      <c r="H3" s="232">
        <v>0</v>
      </c>
      <c r="I3" s="232">
        <v>2</v>
      </c>
      <c r="J3" s="232">
        <v>0</v>
      </c>
      <c r="K3" s="233">
        <v>4</v>
      </c>
      <c r="L3" s="233">
        <v>3</v>
      </c>
      <c r="M3" s="234" t="s">
        <v>164</v>
      </c>
    </row>
    <row r="4" spans="1:15" ht="15.75" x14ac:dyDescent="0.25">
      <c r="A4" s="229">
        <v>2</v>
      </c>
      <c r="B4" s="230" t="s">
        <v>224</v>
      </c>
      <c r="C4" s="229" t="s">
        <v>115</v>
      </c>
      <c r="D4" s="235" t="s">
        <v>165</v>
      </c>
      <c r="E4" s="229" t="s">
        <v>166</v>
      </c>
      <c r="F4" s="229" t="s">
        <v>115</v>
      </c>
      <c r="G4" s="232">
        <v>3</v>
      </c>
      <c r="H4" s="232">
        <v>0</v>
      </c>
      <c r="I4" s="232">
        <v>2</v>
      </c>
      <c r="J4" s="232">
        <v>0</v>
      </c>
      <c r="K4" s="233">
        <v>4</v>
      </c>
      <c r="L4" s="233">
        <v>4</v>
      </c>
      <c r="M4" s="234" t="s">
        <v>34</v>
      </c>
    </row>
    <row r="5" spans="1:15" ht="15.75" x14ac:dyDescent="0.25">
      <c r="A5" s="229">
        <v>3</v>
      </c>
      <c r="B5" s="230" t="s">
        <v>225</v>
      </c>
      <c r="C5" s="229" t="s">
        <v>115</v>
      </c>
      <c r="D5" s="235" t="s">
        <v>167</v>
      </c>
      <c r="E5" s="229" t="s">
        <v>168</v>
      </c>
      <c r="F5" s="229" t="s">
        <v>115</v>
      </c>
      <c r="G5" s="232">
        <v>3</v>
      </c>
      <c r="H5" s="232">
        <v>0</v>
      </c>
      <c r="I5" s="232">
        <v>2</v>
      </c>
      <c r="J5" s="232">
        <v>0</v>
      </c>
      <c r="K5" s="233">
        <v>4</v>
      </c>
      <c r="L5" s="233">
        <v>4</v>
      </c>
      <c r="M5" s="234" t="s">
        <v>30</v>
      </c>
    </row>
    <row r="6" spans="1:15" ht="15.75" x14ac:dyDescent="0.25">
      <c r="A6" s="229">
        <v>4</v>
      </c>
      <c r="B6" s="230" t="s">
        <v>244</v>
      </c>
      <c r="C6" s="229" t="s">
        <v>115</v>
      </c>
      <c r="D6" s="236" t="s">
        <v>389</v>
      </c>
      <c r="E6" s="229" t="s">
        <v>394</v>
      </c>
      <c r="F6" s="229" t="s">
        <v>115</v>
      </c>
      <c r="G6" s="232">
        <v>3</v>
      </c>
      <c r="H6" s="232">
        <v>0</v>
      </c>
      <c r="I6" s="232">
        <v>2</v>
      </c>
      <c r="J6" s="232">
        <v>0</v>
      </c>
      <c r="K6" s="233">
        <v>4</v>
      </c>
      <c r="L6" s="233">
        <v>4</v>
      </c>
      <c r="M6" s="234" t="s">
        <v>51</v>
      </c>
    </row>
    <row r="7" spans="1:15" ht="15.75" x14ac:dyDescent="0.25">
      <c r="A7" s="229">
        <v>5</v>
      </c>
      <c r="B7" s="237" t="s">
        <v>226</v>
      </c>
      <c r="C7" s="229" t="s">
        <v>115</v>
      </c>
      <c r="D7" s="235" t="s">
        <v>169</v>
      </c>
      <c r="E7" s="229" t="s">
        <v>395</v>
      </c>
      <c r="F7" s="229" t="s">
        <v>115</v>
      </c>
      <c r="G7" s="232">
        <v>3</v>
      </c>
      <c r="H7" s="232">
        <v>0</v>
      </c>
      <c r="I7" s="232">
        <v>2</v>
      </c>
      <c r="J7" s="232">
        <v>0</v>
      </c>
      <c r="K7" s="233">
        <v>4</v>
      </c>
      <c r="L7" s="233">
        <v>4</v>
      </c>
      <c r="M7" s="234" t="s">
        <v>385</v>
      </c>
      <c r="O7" s="128"/>
    </row>
    <row r="8" spans="1:15" ht="15.75" x14ac:dyDescent="0.25">
      <c r="A8" s="229">
        <v>6</v>
      </c>
      <c r="B8" s="237" t="s">
        <v>227</v>
      </c>
      <c r="C8" s="229" t="s">
        <v>115</v>
      </c>
      <c r="D8" s="236" t="s">
        <v>170</v>
      </c>
      <c r="E8" s="229" t="s">
        <v>171</v>
      </c>
      <c r="F8" s="229" t="s">
        <v>115</v>
      </c>
      <c r="G8" s="232">
        <v>3</v>
      </c>
      <c r="H8" s="232">
        <v>0</v>
      </c>
      <c r="I8" s="232">
        <v>2</v>
      </c>
      <c r="J8" s="232">
        <v>0</v>
      </c>
      <c r="K8" s="233">
        <v>4</v>
      </c>
      <c r="L8" s="233">
        <v>4</v>
      </c>
      <c r="M8" s="234" t="s">
        <v>32</v>
      </c>
    </row>
    <row r="9" spans="1:15" x14ac:dyDescent="0.25">
      <c r="A9" s="305" t="s">
        <v>172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</row>
    <row r="10" spans="1:15" ht="28.5" x14ac:dyDescent="0.25">
      <c r="A10" s="229">
        <v>1</v>
      </c>
      <c r="B10" s="238" t="s">
        <v>228</v>
      </c>
      <c r="C10" s="229" t="s">
        <v>115</v>
      </c>
      <c r="D10" s="239" t="s">
        <v>173</v>
      </c>
      <c r="E10" s="229" t="s">
        <v>174</v>
      </c>
      <c r="F10" s="229" t="s">
        <v>115</v>
      </c>
      <c r="G10" s="232">
        <v>3</v>
      </c>
      <c r="H10" s="232">
        <v>0</v>
      </c>
      <c r="I10" s="232">
        <v>0</v>
      </c>
      <c r="J10" s="232">
        <v>0</v>
      </c>
      <c r="K10" s="233">
        <v>3</v>
      </c>
      <c r="L10" s="233">
        <v>3</v>
      </c>
      <c r="M10" s="234" t="s">
        <v>164</v>
      </c>
    </row>
    <row r="11" spans="1:15" ht="15.75" x14ac:dyDescent="0.25">
      <c r="A11" s="229">
        <v>2</v>
      </c>
      <c r="B11" s="238" t="s">
        <v>229</v>
      </c>
      <c r="C11" s="229" t="s">
        <v>115</v>
      </c>
      <c r="D11" s="240" t="s">
        <v>175</v>
      </c>
      <c r="E11" s="229" t="s">
        <v>176</v>
      </c>
      <c r="F11" s="229" t="s">
        <v>115</v>
      </c>
      <c r="G11" s="232">
        <v>3</v>
      </c>
      <c r="H11" s="232">
        <v>0</v>
      </c>
      <c r="I11" s="232">
        <v>0</v>
      </c>
      <c r="J11" s="232">
        <v>0</v>
      </c>
      <c r="K11" s="233">
        <v>3</v>
      </c>
      <c r="L11" s="233">
        <v>3</v>
      </c>
      <c r="M11" s="234" t="s">
        <v>34</v>
      </c>
    </row>
    <row r="12" spans="1:15" ht="15.75" x14ac:dyDescent="0.25">
      <c r="A12" s="229">
        <v>3</v>
      </c>
      <c r="B12" s="238" t="s">
        <v>230</v>
      </c>
      <c r="C12" s="229" t="s">
        <v>115</v>
      </c>
      <c r="D12" s="240" t="s">
        <v>177</v>
      </c>
      <c r="E12" s="229" t="s">
        <v>178</v>
      </c>
      <c r="F12" s="229" t="s">
        <v>115</v>
      </c>
      <c r="G12" s="232">
        <v>3</v>
      </c>
      <c r="H12" s="232">
        <v>0</v>
      </c>
      <c r="I12" s="232">
        <v>0</v>
      </c>
      <c r="J12" s="232">
        <v>0</v>
      </c>
      <c r="K12" s="233">
        <v>3</v>
      </c>
      <c r="L12" s="233">
        <v>3</v>
      </c>
      <c r="M12" s="234" t="s">
        <v>30</v>
      </c>
    </row>
    <row r="13" spans="1:15" ht="15.75" x14ac:dyDescent="0.25">
      <c r="A13" s="229">
        <v>4</v>
      </c>
      <c r="B13" s="238" t="s">
        <v>371</v>
      </c>
      <c r="C13" s="229" t="s">
        <v>115</v>
      </c>
      <c r="D13" s="129" t="s">
        <v>255</v>
      </c>
      <c r="E13" s="229" t="s">
        <v>396</v>
      </c>
      <c r="F13" s="229" t="s">
        <v>115</v>
      </c>
      <c r="G13" s="232">
        <v>3</v>
      </c>
      <c r="H13" s="232">
        <v>0</v>
      </c>
      <c r="I13" s="232">
        <v>0</v>
      </c>
      <c r="J13" s="232">
        <v>0</v>
      </c>
      <c r="K13" s="233">
        <v>3</v>
      </c>
      <c r="L13" s="233">
        <v>3</v>
      </c>
      <c r="M13" s="234" t="s">
        <v>51</v>
      </c>
    </row>
    <row r="14" spans="1:15" ht="15.75" x14ac:dyDescent="0.25">
      <c r="A14" s="229">
        <v>5</v>
      </c>
      <c r="B14" s="241" t="s">
        <v>231</v>
      </c>
      <c r="C14" s="229" t="s">
        <v>115</v>
      </c>
      <c r="D14" s="193" t="s">
        <v>372</v>
      </c>
      <c r="E14" s="229" t="s">
        <v>397</v>
      </c>
      <c r="F14" s="229" t="s">
        <v>115</v>
      </c>
      <c r="G14" s="232">
        <v>3</v>
      </c>
      <c r="H14" s="232">
        <v>0</v>
      </c>
      <c r="I14" s="232">
        <v>0</v>
      </c>
      <c r="J14" s="232">
        <v>0</v>
      </c>
      <c r="K14" s="233">
        <v>3</v>
      </c>
      <c r="L14" s="233">
        <v>3</v>
      </c>
      <c r="M14" s="234" t="s">
        <v>385</v>
      </c>
    </row>
    <row r="15" spans="1:15" ht="15.75" x14ac:dyDescent="0.25">
      <c r="A15" s="229">
        <v>6</v>
      </c>
      <c r="B15" s="241" t="s">
        <v>232</v>
      </c>
      <c r="C15" s="229" t="s">
        <v>115</v>
      </c>
      <c r="D15" s="242" t="s">
        <v>179</v>
      </c>
      <c r="E15" s="229" t="s">
        <v>180</v>
      </c>
      <c r="F15" s="229" t="s">
        <v>115</v>
      </c>
      <c r="G15" s="232">
        <v>3</v>
      </c>
      <c r="H15" s="232">
        <v>0</v>
      </c>
      <c r="I15" s="232">
        <v>0</v>
      </c>
      <c r="J15" s="232">
        <v>0</v>
      </c>
      <c r="K15" s="233">
        <v>3</v>
      </c>
      <c r="L15" s="233">
        <v>3</v>
      </c>
      <c r="M15" s="234" t="s">
        <v>32</v>
      </c>
    </row>
    <row r="16" spans="1:15" x14ac:dyDescent="0.25">
      <c r="A16" s="304" t="s">
        <v>181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</row>
    <row r="17" spans="1:13" ht="28.5" x14ac:dyDescent="0.25">
      <c r="A17" s="229">
        <v>1</v>
      </c>
      <c r="B17" s="243" t="s">
        <v>245</v>
      </c>
      <c r="C17" s="229" t="s">
        <v>115</v>
      </c>
      <c r="D17" s="244" t="s">
        <v>182</v>
      </c>
      <c r="E17" s="229" t="s">
        <v>183</v>
      </c>
      <c r="F17" s="229" t="s">
        <v>115</v>
      </c>
      <c r="G17" s="232">
        <v>3</v>
      </c>
      <c r="H17" s="232">
        <v>0</v>
      </c>
      <c r="I17" s="232">
        <v>0</v>
      </c>
      <c r="J17" s="232">
        <v>0</v>
      </c>
      <c r="K17" s="233">
        <v>3</v>
      </c>
      <c r="L17" s="233">
        <v>3</v>
      </c>
      <c r="M17" s="234" t="s">
        <v>164</v>
      </c>
    </row>
    <row r="18" spans="1:13" ht="15.75" x14ac:dyDescent="0.25">
      <c r="A18" s="229">
        <v>2</v>
      </c>
      <c r="B18" s="243" t="s">
        <v>246</v>
      </c>
      <c r="C18" s="229" t="s">
        <v>115</v>
      </c>
      <c r="D18" s="245" t="s">
        <v>184</v>
      </c>
      <c r="E18" s="229" t="s">
        <v>185</v>
      </c>
      <c r="F18" s="229" t="s">
        <v>115</v>
      </c>
      <c r="G18" s="232">
        <v>3</v>
      </c>
      <c r="H18" s="232">
        <v>0</v>
      </c>
      <c r="I18" s="232">
        <v>0</v>
      </c>
      <c r="J18" s="232">
        <v>0</v>
      </c>
      <c r="K18" s="233">
        <v>3</v>
      </c>
      <c r="L18" s="233">
        <v>3</v>
      </c>
      <c r="M18" s="234" t="s">
        <v>34</v>
      </c>
    </row>
    <row r="19" spans="1:13" ht="15.75" x14ac:dyDescent="0.25">
      <c r="A19" s="229">
        <v>3</v>
      </c>
      <c r="B19" s="243" t="s">
        <v>247</v>
      </c>
      <c r="C19" s="229" t="s">
        <v>115</v>
      </c>
      <c r="D19" s="245" t="s">
        <v>186</v>
      </c>
      <c r="E19" s="229" t="s">
        <v>187</v>
      </c>
      <c r="F19" s="229" t="s">
        <v>115</v>
      </c>
      <c r="G19" s="232">
        <v>3</v>
      </c>
      <c r="H19" s="232">
        <v>0</v>
      </c>
      <c r="I19" s="232">
        <v>0</v>
      </c>
      <c r="J19" s="232">
        <v>0</v>
      </c>
      <c r="K19" s="233">
        <v>3</v>
      </c>
      <c r="L19" s="233">
        <v>3</v>
      </c>
      <c r="M19" s="234" t="s">
        <v>30</v>
      </c>
    </row>
    <row r="20" spans="1:13" ht="15.75" x14ac:dyDescent="0.25">
      <c r="A20" s="229">
        <v>5</v>
      </c>
      <c r="B20" s="243" t="s">
        <v>373</v>
      </c>
      <c r="C20" s="229" t="s">
        <v>115</v>
      </c>
      <c r="D20" s="245" t="s">
        <v>390</v>
      </c>
      <c r="E20" s="229" t="s">
        <v>398</v>
      </c>
      <c r="F20" s="229" t="s">
        <v>115</v>
      </c>
      <c r="G20" s="232">
        <v>3</v>
      </c>
      <c r="H20" s="232">
        <v>0</v>
      </c>
      <c r="I20" s="232">
        <v>0</v>
      </c>
      <c r="J20" s="232">
        <v>0</v>
      </c>
      <c r="K20" s="233">
        <v>3</v>
      </c>
      <c r="L20" s="233">
        <v>3</v>
      </c>
      <c r="M20" s="234" t="s">
        <v>51</v>
      </c>
    </row>
    <row r="21" spans="1:13" ht="15.75" x14ac:dyDescent="0.25">
      <c r="A21" s="229">
        <v>6</v>
      </c>
      <c r="B21" s="246" t="s">
        <v>254</v>
      </c>
      <c r="C21" s="229" t="s">
        <v>115</v>
      </c>
      <c r="D21" s="194" t="s">
        <v>405</v>
      </c>
      <c r="E21" s="229" t="s">
        <v>406</v>
      </c>
      <c r="F21" s="229" t="s">
        <v>115</v>
      </c>
      <c r="G21" s="232">
        <v>3</v>
      </c>
      <c r="H21" s="232">
        <v>0</v>
      </c>
      <c r="I21" s="232">
        <v>0</v>
      </c>
      <c r="J21" s="232">
        <v>0</v>
      </c>
      <c r="K21" s="233">
        <v>3</v>
      </c>
      <c r="L21" s="233">
        <v>0</v>
      </c>
      <c r="M21" s="234" t="s">
        <v>385</v>
      </c>
    </row>
    <row r="22" spans="1:13" ht="15.75" x14ac:dyDescent="0.25">
      <c r="A22" s="229">
        <v>7</v>
      </c>
      <c r="B22" s="246" t="s">
        <v>233</v>
      </c>
      <c r="C22" s="229" t="s">
        <v>115</v>
      </c>
      <c r="D22" s="247" t="s">
        <v>188</v>
      </c>
      <c r="E22" s="229" t="s">
        <v>189</v>
      </c>
      <c r="F22" s="229" t="s">
        <v>115</v>
      </c>
      <c r="G22" s="232">
        <v>3</v>
      </c>
      <c r="H22" s="232">
        <v>0</v>
      </c>
      <c r="I22" s="232">
        <v>0</v>
      </c>
      <c r="J22" s="232">
        <v>0</v>
      </c>
      <c r="K22" s="233">
        <v>3</v>
      </c>
      <c r="L22" s="233">
        <v>3</v>
      </c>
      <c r="M22" s="234" t="s">
        <v>32</v>
      </c>
    </row>
    <row r="23" spans="1:13" x14ac:dyDescent="0.25">
      <c r="A23" s="305" t="s">
        <v>190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</row>
    <row r="24" spans="1:13" ht="15.75" x14ac:dyDescent="0.25">
      <c r="A24" s="229">
        <v>1</v>
      </c>
      <c r="B24" s="230" t="s">
        <v>407</v>
      </c>
      <c r="C24" s="229" t="s">
        <v>115</v>
      </c>
      <c r="D24" s="231" t="s">
        <v>191</v>
      </c>
      <c r="E24" s="229" t="s">
        <v>192</v>
      </c>
      <c r="F24" s="229" t="s">
        <v>115</v>
      </c>
      <c r="G24" s="232">
        <v>3</v>
      </c>
      <c r="H24" s="232">
        <v>0</v>
      </c>
      <c r="I24" s="232">
        <v>2</v>
      </c>
      <c r="J24" s="232">
        <v>0</v>
      </c>
      <c r="K24" s="233">
        <v>4</v>
      </c>
      <c r="L24" s="233">
        <v>4</v>
      </c>
      <c r="M24" s="234" t="s">
        <v>32</v>
      </c>
    </row>
    <row r="25" spans="1:13" ht="15.75" x14ac:dyDescent="0.25">
      <c r="A25" s="229">
        <v>2</v>
      </c>
      <c r="B25" s="230" t="s">
        <v>234</v>
      </c>
      <c r="C25" s="229" t="s">
        <v>115</v>
      </c>
      <c r="D25" s="235" t="s">
        <v>193</v>
      </c>
      <c r="E25" s="229" t="s">
        <v>34</v>
      </c>
      <c r="F25" s="229" t="s">
        <v>115</v>
      </c>
      <c r="G25" s="232">
        <v>3</v>
      </c>
      <c r="H25" s="232">
        <v>0</v>
      </c>
      <c r="I25" s="232">
        <v>2</v>
      </c>
      <c r="J25" s="232">
        <v>0</v>
      </c>
      <c r="K25" s="233">
        <v>4</v>
      </c>
      <c r="L25" s="233">
        <v>4</v>
      </c>
      <c r="M25" s="234" t="s">
        <v>34</v>
      </c>
    </row>
    <row r="26" spans="1:13" ht="15.75" x14ac:dyDescent="0.25">
      <c r="A26" s="229">
        <v>3</v>
      </c>
      <c r="B26" s="230" t="s">
        <v>235</v>
      </c>
      <c r="C26" s="229" t="s">
        <v>115</v>
      </c>
      <c r="D26" s="235" t="s">
        <v>194</v>
      </c>
      <c r="E26" s="229" t="s">
        <v>195</v>
      </c>
      <c r="F26" s="229" t="s">
        <v>115</v>
      </c>
      <c r="G26" s="232">
        <v>3</v>
      </c>
      <c r="H26" s="232">
        <v>0</v>
      </c>
      <c r="I26" s="232">
        <v>2</v>
      </c>
      <c r="J26" s="232">
        <v>0</v>
      </c>
      <c r="K26" s="233">
        <v>4</v>
      </c>
      <c r="L26" s="233">
        <v>4</v>
      </c>
      <c r="M26" s="234" t="s">
        <v>30</v>
      </c>
    </row>
    <row r="27" spans="1:13" ht="15.75" x14ac:dyDescent="0.25">
      <c r="A27" s="229">
        <v>4</v>
      </c>
      <c r="B27" s="230" t="s">
        <v>236</v>
      </c>
      <c r="C27" s="229" t="s">
        <v>115</v>
      </c>
      <c r="D27" s="235" t="s">
        <v>196</v>
      </c>
      <c r="E27" s="229" t="s">
        <v>197</v>
      </c>
      <c r="F27" s="229" t="s">
        <v>115</v>
      </c>
      <c r="G27" s="232">
        <v>3</v>
      </c>
      <c r="H27" s="232">
        <v>0</v>
      </c>
      <c r="I27" s="232">
        <v>2</v>
      </c>
      <c r="J27" s="232">
        <v>0</v>
      </c>
      <c r="K27" s="233">
        <v>4</v>
      </c>
      <c r="L27" s="233">
        <v>4</v>
      </c>
      <c r="M27" s="234" t="s">
        <v>198</v>
      </c>
    </row>
    <row r="28" spans="1:13" ht="15.75" x14ac:dyDescent="0.25">
      <c r="A28" s="229">
        <v>5</v>
      </c>
      <c r="B28" s="230" t="s">
        <v>374</v>
      </c>
      <c r="C28" s="229" t="s">
        <v>115</v>
      </c>
      <c r="D28" s="235" t="s">
        <v>391</v>
      </c>
      <c r="E28" s="229" t="s">
        <v>399</v>
      </c>
      <c r="F28" s="229" t="s">
        <v>115</v>
      </c>
      <c r="G28" s="232">
        <v>3</v>
      </c>
      <c r="H28" s="232">
        <v>0</v>
      </c>
      <c r="I28" s="232">
        <v>2</v>
      </c>
      <c r="J28" s="232">
        <v>0</v>
      </c>
      <c r="K28" s="233">
        <v>4</v>
      </c>
      <c r="L28" s="233">
        <v>4</v>
      </c>
      <c r="M28" s="234" t="s">
        <v>51</v>
      </c>
    </row>
    <row r="29" spans="1:13" ht="15.75" x14ac:dyDescent="0.25">
      <c r="A29" s="229">
        <v>6</v>
      </c>
      <c r="B29" s="237" t="s">
        <v>237</v>
      </c>
      <c r="C29" s="229" t="s">
        <v>115</v>
      </c>
      <c r="D29" s="195" t="s">
        <v>375</v>
      </c>
      <c r="E29" s="229" t="s">
        <v>400</v>
      </c>
      <c r="F29" s="229" t="s">
        <v>115</v>
      </c>
      <c r="G29" s="232">
        <v>3</v>
      </c>
      <c r="H29" s="232">
        <v>0</v>
      </c>
      <c r="I29" s="232">
        <v>2</v>
      </c>
      <c r="J29" s="232">
        <v>0</v>
      </c>
      <c r="K29" s="233">
        <v>4</v>
      </c>
      <c r="L29" s="233">
        <v>4</v>
      </c>
      <c r="M29" s="234" t="s">
        <v>385</v>
      </c>
    </row>
    <row r="30" spans="1:13" ht="15.75" x14ac:dyDescent="0.25">
      <c r="A30" s="229">
        <v>7</v>
      </c>
      <c r="B30" s="237" t="s">
        <v>238</v>
      </c>
      <c r="C30" s="229" t="s">
        <v>115</v>
      </c>
      <c r="D30" s="236" t="s">
        <v>199</v>
      </c>
      <c r="E30" s="229" t="s">
        <v>200</v>
      </c>
      <c r="F30" s="229" t="s">
        <v>115</v>
      </c>
      <c r="G30" s="232">
        <v>3</v>
      </c>
      <c r="H30" s="232">
        <v>0</v>
      </c>
      <c r="I30" s="232">
        <v>2</v>
      </c>
      <c r="J30" s="232">
        <v>0</v>
      </c>
      <c r="K30" s="233" t="s">
        <v>256</v>
      </c>
      <c r="L30" s="233">
        <v>4</v>
      </c>
      <c r="M30" s="234" t="s">
        <v>32</v>
      </c>
    </row>
    <row r="31" spans="1:13" x14ac:dyDescent="0.25">
      <c r="A31" s="305" t="s">
        <v>201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</row>
    <row r="32" spans="1:13" ht="15.75" x14ac:dyDescent="0.25">
      <c r="A32" s="229">
        <v>1</v>
      </c>
      <c r="B32" s="248" t="s">
        <v>239</v>
      </c>
      <c r="C32" s="229" t="s">
        <v>115</v>
      </c>
      <c r="D32" s="249" t="s">
        <v>202</v>
      </c>
      <c r="E32" s="229" t="s">
        <v>203</v>
      </c>
      <c r="F32" s="229" t="s">
        <v>115</v>
      </c>
      <c r="G32" s="232">
        <v>3</v>
      </c>
      <c r="H32" s="232">
        <v>0</v>
      </c>
      <c r="I32" s="232">
        <v>0</v>
      </c>
      <c r="J32" s="232">
        <v>0</v>
      </c>
      <c r="K32" s="233">
        <v>3</v>
      </c>
      <c r="L32" s="233">
        <v>3</v>
      </c>
      <c r="M32" s="234" t="s">
        <v>32</v>
      </c>
    </row>
    <row r="33" spans="1:13" ht="15.75" x14ac:dyDescent="0.25">
      <c r="A33" s="229">
        <v>2</v>
      </c>
      <c r="B33" s="248" t="s">
        <v>240</v>
      </c>
      <c r="C33" s="229" t="s">
        <v>115</v>
      </c>
      <c r="D33" s="250" t="s">
        <v>204</v>
      </c>
      <c r="E33" s="229" t="s">
        <v>205</v>
      </c>
      <c r="F33" s="229" t="s">
        <v>115</v>
      </c>
      <c r="G33" s="232">
        <v>3</v>
      </c>
      <c r="H33" s="232">
        <v>0</v>
      </c>
      <c r="I33" s="232">
        <v>0</v>
      </c>
      <c r="J33" s="232">
        <v>0</v>
      </c>
      <c r="K33" s="233">
        <v>3</v>
      </c>
      <c r="L33" s="233">
        <v>3</v>
      </c>
      <c r="M33" s="234" t="s">
        <v>34</v>
      </c>
    </row>
    <row r="34" spans="1:13" ht="15.75" x14ac:dyDescent="0.25">
      <c r="A34" s="229">
        <v>3</v>
      </c>
      <c r="B34" s="248" t="s">
        <v>241</v>
      </c>
      <c r="C34" s="229" t="s">
        <v>115</v>
      </c>
      <c r="D34" s="250" t="s">
        <v>206</v>
      </c>
      <c r="E34" s="229" t="s">
        <v>207</v>
      </c>
      <c r="F34" s="229" t="s">
        <v>115</v>
      </c>
      <c r="G34" s="232">
        <v>3</v>
      </c>
      <c r="H34" s="232">
        <v>0</v>
      </c>
      <c r="I34" s="232">
        <v>0</v>
      </c>
      <c r="J34" s="232">
        <v>0</v>
      </c>
      <c r="K34" s="233">
        <v>3</v>
      </c>
      <c r="L34" s="233">
        <v>3</v>
      </c>
      <c r="M34" s="234" t="s">
        <v>30</v>
      </c>
    </row>
    <row r="35" spans="1:13" ht="15.75" x14ac:dyDescent="0.25">
      <c r="A35" s="229">
        <v>4</v>
      </c>
      <c r="B35" s="248" t="s">
        <v>248</v>
      </c>
      <c r="C35" s="229" t="s">
        <v>115</v>
      </c>
      <c r="D35" s="250" t="s">
        <v>208</v>
      </c>
      <c r="E35" s="229" t="s">
        <v>209</v>
      </c>
      <c r="F35" s="229" t="s">
        <v>115</v>
      </c>
      <c r="G35" s="232">
        <v>2</v>
      </c>
      <c r="H35" s="232">
        <v>0</v>
      </c>
      <c r="I35" s="232">
        <v>2</v>
      </c>
      <c r="J35" s="232">
        <v>0</v>
      </c>
      <c r="K35" s="233">
        <v>3</v>
      </c>
      <c r="L35" s="233">
        <v>3</v>
      </c>
      <c r="M35" s="234" t="s">
        <v>198</v>
      </c>
    </row>
    <row r="36" spans="1:13" ht="15.75" x14ac:dyDescent="0.25">
      <c r="A36" s="229">
        <v>5</v>
      </c>
      <c r="B36" s="248" t="s">
        <v>253</v>
      </c>
      <c r="C36" s="229" t="s">
        <v>115</v>
      </c>
      <c r="D36" s="250" t="s">
        <v>392</v>
      </c>
      <c r="E36" s="229" t="s">
        <v>401</v>
      </c>
      <c r="F36" s="229" t="s">
        <v>115</v>
      </c>
      <c r="G36" s="232">
        <v>3</v>
      </c>
      <c r="H36" s="232">
        <v>0</v>
      </c>
      <c r="I36" s="232">
        <v>0</v>
      </c>
      <c r="J36" s="232">
        <v>0</v>
      </c>
      <c r="K36" s="233">
        <v>3</v>
      </c>
      <c r="L36" s="233">
        <v>3</v>
      </c>
      <c r="M36" s="234" t="s">
        <v>51</v>
      </c>
    </row>
    <row r="37" spans="1:13" ht="15.75" x14ac:dyDescent="0.25">
      <c r="A37" s="229">
        <v>6</v>
      </c>
      <c r="B37" s="251" t="s">
        <v>242</v>
      </c>
      <c r="C37" s="229" t="s">
        <v>115</v>
      </c>
      <c r="D37" s="252" t="s">
        <v>376</v>
      </c>
      <c r="E37" s="229" t="s">
        <v>402</v>
      </c>
      <c r="F37" s="229" t="s">
        <v>115</v>
      </c>
      <c r="G37" s="232">
        <v>3</v>
      </c>
      <c r="H37" s="232">
        <v>0</v>
      </c>
      <c r="I37" s="232">
        <v>0</v>
      </c>
      <c r="J37" s="232">
        <v>0</v>
      </c>
      <c r="K37" s="233">
        <v>3</v>
      </c>
      <c r="L37" s="233">
        <v>3</v>
      </c>
      <c r="M37" s="234" t="s">
        <v>385</v>
      </c>
    </row>
    <row r="38" spans="1:13" ht="15.75" x14ac:dyDescent="0.25">
      <c r="A38" s="229">
        <v>7</v>
      </c>
      <c r="B38" s="251" t="s">
        <v>243</v>
      </c>
      <c r="C38" s="229" t="s">
        <v>115</v>
      </c>
      <c r="D38" s="252" t="s">
        <v>210</v>
      </c>
      <c r="E38" s="229" t="s">
        <v>211</v>
      </c>
      <c r="F38" s="229" t="s">
        <v>115</v>
      </c>
      <c r="G38" s="232">
        <v>3</v>
      </c>
      <c r="H38" s="232">
        <v>0</v>
      </c>
      <c r="I38" s="232">
        <v>0</v>
      </c>
      <c r="J38" s="232">
        <v>0</v>
      </c>
      <c r="K38" s="233">
        <v>3</v>
      </c>
      <c r="L38" s="233">
        <v>3</v>
      </c>
      <c r="M38" s="234" t="s">
        <v>32</v>
      </c>
    </row>
    <row r="39" spans="1:13" x14ac:dyDescent="0.25">
      <c r="A39" s="301" t="s">
        <v>212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</row>
    <row r="40" spans="1:13" ht="15.75" x14ac:dyDescent="0.25">
      <c r="A40" s="229">
        <v>1</v>
      </c>
      <c r="B40" s="253" t="s">
        <v>249</v>
      </c>
      <c r="C40" s="229" t="s">
        <v>115</v>
      </c>
      <c r="D40" s="254" t="s">
        <v>213</v>
      </c>
      <c r="E40" s="229" t="s">
        <v>214</v>
      </c>
      <c r="F40" s="229" t="s">
        <v>115</v>
      </c>
      <c r="G40" s="232">
        <v>3</v>
      </c>
      <c r="H40" s="232">
        <v>0</v>
      </c>
      <c r="I40" s="232">
        <v>0</v>
      </c>
      <c r="J40" s="232">
        <v>0</v>
      </c>
      <c r="K40" s="233">
        <v>3</v>
      </c>
      <c r="L40" s="233">
        <v>3</v>
      </c>
      <c r="M40" s="234" t="s">
        <v>32</v>
      </c>
    </row>
    <row r="41" spans="1:13" ht="15.75" x14ac:dyDescent="0.25">
      <c r="A41" s="229">
        <v>2</v>
      </c>
      <c r="B41" s="253" t="s">
        <v>250</v>
      </c>
      <c r="C41" s="229" t="s">
        <v>115</v>
      </c>
      <c r="D41" s="255" t="s">
        <v>215</v>
      </c>
      <c r="E41" s="229" t="s">
        <v>216</v>
      </c>
      <c r="F41" s="229" t="s">
        <v>115</v>
      </c>
      <c r="G41" s="232">
        <v>3</v>
      </c>
      <c r="H41" s="232">
        <v>0</v>
      </c>
      <c r="I41" s="232">
        <v>0</v>
      </c>
      <c r="J41" s="232">
        <v>0</v>
      </c>
      <c r="K41" s="233">
        <v>3</v>
      </c>
      <c r="L41" s="233">
        <v>3</v>
      </c>
      <c r="M41" s="234" t="s">
        <v>34</v>
      </c>
    </row>
    <row r="42" spans="1:13" ht="15.75" x14ac:dyDescent="0.25">
      <c r="A42" s="229">
        <v>3</v>
      </c>
      <c r="B42" s="253" t="s">
        <v>408</v>
      </c>
      <c r="C42" s="229" t="s">
        <v>115</v>
      </c>
      <c r="D42" s="255" t="s">
        <v>217</v>
      </c>
      <c r="E42" s="229" t="s">
        <v>218</v>
      </c>
      <c r="F42" s="229" t="s">
        <v>115</v>
      </c>
      <c r="G42" s="232">
        <v>3</v>
      </c>
      <c r="H42" s="232">
        <v>0</v>
      </c>
      <c r="I42" s="232">
        <v>0</v>
      </c>
      <c r="J42" s="232">
        <v>0</v>
      </c>
      <c r="K42" s="233">
        <v>3</v>
      </c>
      <c r="L42" s="233">
        <v>3</v>
      </c>
      <c r="M42" s="234" t="s">
        <v>30</v>
      </c>
    </row>
    <row r="43" spans="1:13" ht="19.5" customHeight="1" x14ac:dyDescent="0.25">
      <c r="A43" s="229">
        <v>4</v>
      </c>
      <c r="B43" s="253" t="s">
        <v>251</v>
      </c>
      <c r="C43" s="229" t="s">
        <v>115</v>
      </c>
      <c r="D43" s="255" t="s">
        <v>219</v>
      </c>
      <c r="E43" s="229" t="s">
        <v>220</v>
      </c>
      <c r="F43" s="229" t="s">
        <v>115</v>
      </c>
      <c r="G43" s="232">
        <v>2</v>
      </c>
      <c r="H43" s="232">
        <v>0</v>
      </c>
      <c r="I43" s="232">
        <v>2</v>
      </c>
      <c r="J43" s="232">
        <v>0</v>
      </c>
      <c r="K43" s="233">
        <v>3</v>
      </c>
      <c r="L43" s="233">
        <v>3</v>
      </c>
      <c r="M43" s="234" t="s">
        <v>198</v>
      </c>
    </row>
    <row r="44" spans="1:13" ht="15.75" x14ac:dyDescent="0.25">
      <c r="A44" s="229">
        <v>5</v>
      </c>
      <c r="B44" s="253" t="s">
        <v>409</v>
      </c>
      <c r="C44" s="229" t="s">
        <v>115</v>
      </c>
      <c r="D44" s="255" t="s">
        <v>393</v>
      </c>
      <c r="E44" s="229" t="s">
        <v>403</v>
      </c>
      <c r="F44" s="229" t="s">
        <v>115</v>
      </c>
      <c r="G44" s="232">
        <v>3</v>
      </c>
      <c r="H44" s="232">
        <v>0</v>
      </c>
      <c r="I44" s="232">
        <v>0</v>
      </c>
      <c r="J44" s="232">
        <v>0</v>
      </c>
      <c r="K44" s="233">
        <v>3</v>
      </c>
      <c r="L44" s="233">
        <v>3</v>
      </c>
      <c r="M44" s="234" t="s">
        <v>51</v>
      </c>
    </row>
    <row r="45" spans="1:13" ht="15.75" x14ac:dyDescent="0.25">
      <c r="A45" s="229">
        <v>6</v>
      </c>
      <c r="B45" s="256" t="s">
        <v>377</v>
      </c>
      <c r="C45" s="229" t="s">
        <v>115</v>
      </c>
      <c r="D45" s="195" t="s">
        <v>378</v>
      </c>
      <c r="E45" s="229" t="s">
        <v>404</v>
      </c>
      <c r="F45" s="229" t="s">
        <v>115</v>
      </c>
      <c r="G45" s="232">
        <v>3</v>
      </c>
      <c r="H45" s="232">
        <v>0</v>
      </c>
      <c r="I45" s="232">
        <v>0</v>
      </c>
      <c r="J45" s="232">
        <v>0</v>
      </c>
      <c r="K45" s="233">
        <v>3</v>
      </c>
      <c r="L45" s="233">
        <v>3</v>
      </c>
      <c r="M45" s="234" t="s">
        <v>385</v>
      </c>
    </row>
    <row r="46" spans="1:13" ht="15.75" x14ac:dyDescent="0.25">
      <c r="A46" s="229">
        <v>7</v>
      </c>
      <c r="B46" s="256" t="s">
        <v>252</v>
      </c>
      <c r="C46" s="229" t="s">
        <v>115</v>
      </c>
      <c r="D46" s="257" t="s">
        <v>221</v>
      </c>
      <c r="E46" s="229" t="s">
        <v>222</v>
      </c>
      <c r="F46" s="229" t="s">
        <v>115</v>
      </c>
      <c r="G46" s="232">
        <v>3</v>
      </c>
      <c r="H46" s="232">
        <v>0</v>
      </c>
      <c r="I46" s="232">
        <v>0</v>
      </c>
      <c r="J46" s="232">
        <v>0</v>
      </c>
      <c r="K46" s="233">
        <v>3</v>
      </c>
      <c r="L46" s="233">
        <v>3</v>
      </c>
      <c r="M46" s="234" t="s">
        <v>32</v>
      </c>
    </row>
  </sheetData>
  <mergeCells count="7">
    <mergeCell ref="A39:M39"/>
    <mergeCell ref="A1:M1"/>
    <mergeCell ref="A2:M2"/>
    <mergeCell ref="A9:M9"/>
    <mergeCell ref="A16:M16"/>
    <mergeCell ref="A23:M23"/>
    <mergeCell ref="A31:M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F3F0-05C2-4279-A242-77CD5912C305}">
  <dimension ref="A1:AB65"/>
  <sheetViews>
    <sheetView topLeftCell="F1" workbookViewId="0">
      <selection activeCell="X72" sqref="X72"/>
    </sheetView>
  </sheetViews>
  <sheetFormatPr defaultRowHeight="15" x14ac:dyDescent="0.25"/>
  <cols>
    <col min="4" max="4" width="6.28515625" customWidth="1"/>
    <col min="5" max="5" width="11.5703125" bestFit="1" customWidth="1"/>
    <col min="6" max="6" width="31.7109375" customWidth="1"/>
    <col min="20" max="20" width="47.28515625" bestFit="1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8.600000000000001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1.9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3.4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1.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1.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31.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31.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24</v>
      </c>
      <c r="L24" s="11">
        <v>6</v>
      </c>
      <c r="M24" s="15">
        <v>24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/>
      <c r="F25" s="13" t="s">
        <v>302</v>
      </c>
      <c r="G25" s="18" t="s">
        <v>56</v>
      </c>
      <c r="H25" s="31">
        <v>0</v>
      </c>
      <c r="I25" s="31">
        <v>0</v>
      </c>
      <c r="J25" s="22">
        <v>0</v>
      </c>
      <c r="K25" s="15">
        <v>64</v>
      </c>
      <c r="L25" s="15">
        <v>16</v>
      </c>
      <c r="M25" s="15">
        <f t="shared" ref="M25:M38" si="9">H25+I25+J25+K25</f>
        <v>64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25.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25.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3</v>
      </c>
      <c r="AB27" s="54">
        <f t="shared" ref="AB27:AB33" si="11">(V27+W27+X27+Y27)</f>
        <v>4</v>
      </c>
    </row>
    <row r="28" spans="1:28" ht="25.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6</v>
      </c>
    </row>
    <row r="29" spans="1:28" ht="25.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25.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8.2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6" si="12">V37+W37+X37/2+Y37/4+Z37/2</f>
        <v>3</v>
      </c>
      <c r="AB37" s="54">
        <f t="shared" ref="AB37:AB46" si="13">(V37+W37+X37+Y37)</f>
        <v>3</v>
      </c>
    </row>
    <row r="38" spans="1:28" ht="38.2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4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38.25" x14ac:dyDescent="0.25">
      <c r="A39" s="272" t="s">
        <v>93</v>
      </c>
      <c r="B39" s="45" t="s">
        <v>94</v>
      </c>
      <c r="C39" s="46">
        <v>2</v>
      </c>
      <c r="D39" s="12">
        <v>40</v>
      </c>
      <c r="E39" s="140" t="s">
        <v>258</v>
      </c>
      <c r="F39" s="40" t="s">
        <v>95</v>
      </c>
      <c r="G39" s="14" t="s">
        <v>96</v>
      </c>
      <c r="H39" s="11">
        <v>0</v>
      </c>
      <c r="I39" s="11">
        <v>0</v>
      </c>
      <c r="J39" s="11">
        <v>0</v>
      </c>
      <c r="K39" s="11">
        <v>4</v>
      </c>
      <c r="L39" s="11">
        <v>1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ht="15.75" x14ac:dyDescent="0.25">
      <c r="A40" s="273"/>
      <c r="B40" s="45" t="s">
        <v>94</v>
      </c>
      <c r="C40" s="46">
        <v>3</v>
      </c>
      <c r="D40" s="12">
        <v>41</v>
      </c>
      <c r="E40" s="140" t="s">
        <v>259</v>
      </c>
      <c r="F40" s="40" t="s">
        <v>97</v>
      </c>
      <c r="G40" s="14" t="s">
        <v>98</v>
      </c>
      <c r="H40" s="11">
        <v>0</v>
      </c>
      <c r="I40" s="11">
        <v>0</v>
      </c>
      <c r="J40" s="11">
        <v>0</v>
      </c>
      <c r="K40" s="11">
        <v>4</v>
      </c>
      <c r="L40" s="11">
        <v>1</v>
      </c>
      <c r="M40" s="15">
        <v>4</v>
      </c>
      <c r="N40" s="11"/>
      <c r="O40" s="26"/>
      <c r="P40" s="318"/>
      <c r="Q40" s="55"/>
      <c r="R40" s="192" t="s">
        <v>361</v>
      </c>
      <c r="S40" s="134" t="s">
        <v>126</v>
      </c>
      <c r="T40" s="190" t="s">
        <v>23</v>
      </c>
      <c r="U40" s="20" t="s">
        <v>24</v>
      </c>
      <c r="V40" s="21">
        <v>3</v>
      </c>
      <c r="W40" s="21">
        <v>0</v>
      </c>
      <c r="X40" s="53">
        <v>2</v>
      </c>
      <c r="Y40" s="53">
        <v>0</v>
      </c>
      <c r="Z40" s="53">
        <v>0</v>
      </c>
      <c r="AA40" s="53">
        <f t="shared" si="12"/>
        <v>4</v>
      </c>
      <c r="AB40" s="54">
        <f t="shared" si="13"/>
        <v>5</v>
      </c>
    </row>
    <row r="41" spans="1:28" ht="15.75" x14ac:dyDescent="0.25">
      <c r="A41" s="274"/>
      <c r="B41" s="45" t="s">
        <v>94</v>
      </c>
      <c r="C41" s="46">
        <v>4</v>
      </c>
      <c r="D41" s="12">
        <v>42</v>
      </c>
      <c r="E41" s="140" t="s">
        <v>150</v>
      </c>
      <c r="F41" s="47" t="s">
        <v>99</v>
      </c>
      <c r="G41" s="48" t="s">
        <v>100</v>
      </c>
      <c r="H41" s="11">
        <v>0</v>
      </c>
      <c r="I41" s="11">
        <v>0</v>
      </c>
      <c r="J41" s="11">
        <v>0</v>
      </c>
      <c r="K41" s="11">
        <v>4</v>
      </c>
      <c r="L41" s="11">
        <v>1</v>
      </c>
      <c r="M41" s="15">
        <v>4</v>
      </c>
      <c r="N41" s="11"/>
      <c r="O41" s="26"/>
      <c r="P41" s="318"/>
      <c r="Q41" s="55"/>
      <c r="R41" s="192" t="s">
        <v>362</v>
      </c>
      <c r="S41" s="134" t="s">
        <v>127</v>
      </c>
      <c r="T41" s="190" t="s">
        <v>25</v>
      </c>
      <c r="U41" s="20" t="s">
        <v>26</v>
      </c>
      <c r="V41" s="21">
        <v>3</v>
      </c>
      <c r="W41" s="21">
        <v>0</v>
      </c>
      <c r="X41" s="53">
        <v>2</v>
      </c>
      <c r="Y41" s="53">
        <v>0</v>
      </c>
      <c r="Z41" s="53">
        <v>0</v>
      </c>
      <c r="AA41" s="53">
        <f t="shared" si="12"/>
        <v>4</v>
      </c>
      <c r="AB41" s="54">
        <f t="shared" si="13"/>
        <v>5</v>
      </c>
    </row>
    <row r="42" spans="1:28" ht="15.75" x14ac:dyDescent="0.25">
      <c r="A42" s="324" t="s">
        <v>370</v>
      </c>
      <c r="B42" s="192" t="s">
        <v>361</v>
      </c>
      <c r="C42" s="191">
        <v>5</v>
      </c>
      <c r="D42" s="12">
        <v>43</v>
      </c>
      <c r="E42" s="134" t="s">
        <v>126</v>
      </c>
      <c r="F42" s="19" t="s">
        <v>21</v>
      </c>
      <c r="G42" s="20" t="s">
        <v>22</v>
      </c>
      <c r="H42" s="21">
        <v>3</v>
      </c>
      <c r="I42" s="21">
        <v>0</v>
      </c>
      <c r="J42" s="22">
        <v>2</v>
      </c>
      <c r="K42" s="15">
        <v>0</v>
      </c>
      <c r="L42" s="15">
        <v>4</v>
      </c>
      <c r="M42" s="15">
        <f t="shared" ref="M42:M50" si="14">H42+I42+J42+K42</f>
        <v>5</v>
      </c>
      <c r="N42" s="15"/>
      <c r="P42" s="318"/>
      <c r="Q42" s="55"/>
      <c r="R42" s="192" t="s">
        <v>363</v>
      </c>
      <c r="S42" s="134" t="s">
        <v>128</v>
      </c>
      <c r="T42" s="190" t="s">
        <v>27</v>
      </c>
      <c r="U42" s="20" t="s">
        <v>28</v>
      </c>
      <c r="V42" s="21">
        <v>3</v>
      </c>
      <c r="W42" s="21">
        <v>0</v>
      </c>
      <c r="X42" s="53">
        <v>2</v>
      </c>
      <c r="Y42" s="53">
        <v>0</v>
      </c>
      <c r="Z42" s="53">
        <v>0</v>
      </c>
      <c r="AA42" s="53">
        <f t="shared" si="12"/>
        <v>4</v>
      </c>
      <c r="AB42" s="54">
        <f t="shared" si="13"/>
        <v>5</v>
      </c>
    </row>
    <row r="43" spans="1:28" ht="30" x14ac:dyDescent="0.25">
      <c r="A43" s="325"/>
      <c r="B43" s="192" t="s">
        <v>362</v>
      </c>
      <c r="C43" s="191">
        <v>5</v>
      </c>
      <c r="D43" s="12">
        <v>44</v>
      </c>
      <c r="E43" s="134" t="s">
        <v>127</v>
      </c>
      <c r="F43" s="19" t="s">
        <v>23</v>
      </c>
      <c r="G43" s="20" t="s">
        <v>24</v>
      </c>
      <c r="H43" s="21">
        <v>3</v>
      </c>
      <c r="I43" s="21">
        <v>0</v>
      </c>
      <c r="J43" s="22">
        <v>2</v>
      </c>
      <c r="K43" s="15">
        <v>0</v>
      </c>
      <c r="L43" s="15">
        <v>4</v>
      </c>
      <c r="M43" s="15">
        <f t="shared" si="14"/>
        <v>5</v>
      </c>
      <c r="N43" s="15"/>
      <c r="P43" s="318"/>
      <c r="Q43" s="55"/>
      <c r="R43" s="192" t="s">
        <v>364</v>
      </c>
      <c r="S43" s="131" t="s">
        <v>130</v>
      </c>
      <c r="T43" s="190" t="s">
        <v>29</v>
      </c>
      <c r="U43" s="20" t="s">
        <v>30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 t="shared" si="12"/>
        <v>4</v>
      </c>
      <c r="AB43" s="54">
        <f t="shared" si="13"/>
        <v>5</v>
      </c>
    </row>
    <row r="44" spans="1:28" ht="30" x14ac:dyDescent="0.25">
      <c r="A44" s="325"/>
      <c r="B44" s="192" t="s">
        <v>363</v>
      </c>
      <c r="C44" s="191">
        <v>5</v>
      </c>
      <c r="D44" s="12">
        <v>45</v>
      </c>
      <c r="E44" s="134" t="s">
        <v>128</v>
      </c>
      <c r="F44" s="19" t="s">
        <v>25</v>
      </c>
      <c r="G44" s="20" t="s">
        <v>26</v>
      </c>
      <c r="H44" s="21">
        <v>3</v>
      </c>
      <c r="I44" s="21">
        <v>0</v>
      </c>
      <c r="J44" s="22">
        <v>2</v>
      </c>
      <c r="K44" s="15">
        <v>0</v>
      </c>
      <c r="L44" s="15">
        <v>4</v>
      </c>
      <c r="M44" s="15">
        <f t="shared" si="14"/>
        <v>5</v>
      </c>
      <c r="N44" s="15"/>
      <c r="P44" s="318"/>
      <c r="Q44" s="55"/>
      <c r="R44" s="192" t="s">
        <v>365</v>
      </c>
      <c r="S44" s="131" t="s">
        <v>131</v>
      </c>
      <c r="T44" s="190" t="s">
        <v>31</v>
      </c>
      <c r="U44" s="20" t="s">
        <v>32</v>
      </c>
      <c r="V44" s="21">
        <v>3</v>
      </c>
      <c r="W44" s="21">
        <v>0</v>
      </c>
      <c r="X44" s="53">
        <v>2</v>
      </c>
      <c r="Y44" s="53">
        <v>0</v>
      </c>
      <c r="Z44" s="53">
        <v>0</v>
      </c>
      <c r="AA44" s="53">
        <f t="shared" si="12"/>
        <v>4</v>
      </c>
      <c r="AB44" s="54">
        <f t="shared" si="13"/>
        <v>5</v>
      </c>
    </row>
    <row r="45" spans="1:28" ht="30" x14ac:dyDescent="0.25">
      <c r="A45" s="325"/>
      <c r="B45" s="192" t="s">
        <v>364</v>
      </c>
      <c r="C45" s="191">
        <v>5</v>
      </c>
      <c r="D45" s="12">
        <v>46</v>
      </c>
      <c r="E45" s="131" t="s">
        <v>130</v>
      </c>
      <c r="F45" s="19" t="s">
        <v>27</v>
      </c>
      <c r="G45" s="20" t="s">
        <v>28</v>
      </c>
      <c r="H45" s="21">
        <v>3</v>
      </c>
      <c r="I45" s="21">
        <v>0</v>
      </c>
      <c r="J45" s="22">
        <v>2</v>
      </c>
      <c r="K45" s="15">
        <v>0</v>
      </c>
      <c r="L45" s="15">
        <v>4</v>
      </c>
      <c r="M45" s="15">
        <f t="shared" si="14"/>
        <v>5</v>
      </c>
      <c r="N45" s="15"/>
      <c r="P45" s="318"/>
      <c r="Q45" s="55">
        <v>5</v>
      </c>
      <c r="R45" s="101" t="s">
        <v>44</v>
      </c>
      <c r="S45" s="96" t="s">
        <v>142</v>
      </c>
      <c r="T45" s="66" t="s">
        <v>281</v>
      </c>
      <c r="U45" s="25" t="s">
        <v>49</v>
      </c>
      <c r="V45" s="58">
        <v>1</v>
      </c>
      <c r="W45" s="58">
        <v>0</v>
      </c>
      <c r="X45" s="58">
        <v>0</v>
      </c>
      <c r="Y45" s="58">
        <v>4</v>
      </c>
      <c r="Z45" s="58">
        <v>0</v>
      </c>
      <c r="AA45" s="53">
        <f t="shared" si="12"/>
        <v>2</v>
      </c>
      <c r="AB45" s="54">
        <f t="shared" si="13"/>
        <v>5</v>
      </c>
    </row>
    <row r="46" spans="1:28" ht="30" x14ac:dyDescent="0.25">
      <c r="A46" s="325"/>
      <c r="B46" s="192" t="s">
        <v>365</v>
      </c>
      <c r="C46" s="191">
        <v>5</v>
      </c>
      <c r="D46" s="12">
        <v>47</v>
      </c>
      <c r="E46" s="131" t="s">
        <v>131</v>
      </c>
      <c r="F46" s="19" t="s">
        <v>29</v>
      </c>
      <c r="G46" s="20" t="s">
        <v>30</v>
      </c>
      <c r="H46" s="21">
        <v>3</v>
      </c>
      <c r="I46" s="21">
        <v>0</v>
      </c>
      <c r="J46" s="22">
        <v>2</v>
      </c>
      <c r="K46" s="15">
        <v>0</v>
      </c>
      <c r="L46" s="15">
        <v>4</v>
      </c>
      <c r="M46" s="15">
        <f t="shared" si="14"/>
        <v>5</v>
      </c>
      <c r="N46" s="15"/>
      <c r="P46" s="318"/>
      <c r="Q46" s="55">
        <v>6</v>
      </c>
      <c r="R46" s="102" t="s">
        <v>53</v>
      </c>
      <c r="S46" s="126" t="s">
        <v>149</v>
      </c>
      <c r="T46" s="57" t="s">
        <v>61</v>
      </c>
      <c r="U46" s="18" t="s">
        <v>62</v>
      </c>
      <c r="V46" s="31">
        <v>0</v>
      </c>
      <c r="W46" s="31">
        <v>0</v>
      </c>
      <c r="X46" s="22">
        <v>4</v>
      </c>
      <c r="Y46" s="15">
        <v>0</v>
      </c>
      <c r="Z46" s="15">
        <v>0</v>
      </c>
      <c r="AA46" s="53">
        <f t="shared" si="12"/>
        <v>2</v>
      </c>
      <c r="AB46" s="54">
        <f t="shared" si="13"/>
        <v>4</v>
      </c>
    </row>
    <row r="47" spans="1:28" ht="30" x14ac:dyDescent="0.25">
      <c r="A47" s="325"/>
      <c r="B47" s="192" t="s">
        <v>366</v>
      </c>
      <c r="C47" s="191">
        <v>6</v>
      </c>
      <c r="D47" s="12">
        <v>48</v>
      </c>
      <c r="E47" s="131" t="s">
        <v>132</v>
      </c>
      <c r="F47" s="19" t="s">
        <v>31</v>
      </c>
      <c r="G47" s="20" t="s">
        <v>32</v>
      </c>
      <c r="H47" s="21">
        <v>3</v>
      </c>
      <c r="I47" s="21">
        <v>0</v>
      </c>
      <c r="J47" s="22">
        <v>2</v>
      </c>
      <c r="K47" s="15">
        <v>0</v>
      </c>
      <c r="L47" s="15">
        <v>4</v>
      </c>
      <c r="M47" s="15">
        <f t="shared" si="14"/>
        <v>5</v>
      </c>
      <c r="N47" s="15"/>
      <c r="P47" s="318"/>
      <c r="Q47" s="259" t="s">
        <v>117</v>
      </c>
      <c r="R47" s="259"/>
      <c r="S47" s="259"/>
      <c r="T47" s="259"/>
      <c r="U47" s="259"/>
      <c r="V47" s="60">
        <f>SUM(V37:V46)</f>
        <v>25</v>
      </c>
      <c r="W47" s="60">
        <f>SUM(W37:W46)</f>
        <v>0</v>
      </c>
      <c r="X47" s="60">
        <f>SUM(X37:X46)</f>
        <v>14</v>
      </c>
      <c r="Y47" s="60">
        <f>SUM(Y37:Y46)</f>
        <v>4</v>
      </c>
      <c r="Z47" s="60">
        <v>0</v>
      </c>
      <c r="AA47" s="60">
        <f>SUM(AA37:AA46)</f>
        <v>33</v>
      </c>
      <c r="AB47" s="61">
        <f>SUM(AB37:AB46)</f>
        <v>43</v>
      </c>
    </row>
    <row r="48" spans="1:28" ht="30" x14ac:dyDescent="0.25">
      <c r="A48" s="325"/>
      <c r="B48" s="192" t="s">
        <v>367</v>
      </c>
      <c r="C48" s="191">
        <v>6</v>
      </c>
      <c r="D48" s="12">
        <v>49</v>
      </c>
      <c r="E48" s="131" t="s">
        <v>134</v>
      </c>
      <c r="F48" s="19" t="s">
        <v>277</v>
      </c>
      <c r="G48" s="20" t="s">
        <v>34</v>
      </c>
      <c r="H48" s="21">
        <v>3</v>
      </c>
      <c r="I48" s="21">
        <v>0</v>
      </c>
      <c r="J48" s="22">
        <v>2</v>
      </c>
      <c r="K48" s="15">
        <v>0</v>
      </c>
      <c r="L48" s="15">
        <v>4</v>
      </c>
      <c r="M48" s="15">
        <f t="shared" si="14"/>
        <v>5</v>
      </c>
      <c r="N48" s="15"/>
      <c r="P48" s="80" t="s">
        <v>108</v>
      </c>
      <c r="Q48" s="35">
        <v>1</v>
      </c>
      <c r="R48" s="89" t="s">
        <v>20</v>
      </c>
      <c r="S48" s="96" t="s">
        <v>265</v>
      </c>
      <c r="T48" s="55" t="s">
        <v>42</v>
      </c>
      <c r="U48" s="56" t="s">
        <v>43</v>
      </c>
      <c r="V48" s="21">
        <v>3</v>
      </c>
      <c r="W48" s="21">
        <v>0</v>
      </c>
      <c r="X48" s="53">
        <v>2</v>
      </c>
      <c r="Y48" s="53">
        <v>0</v>
      </c>
      <c r="Z48" s="53">
        <v>0</v>
      </c>
      <c r="AA48" s="53">
        <f>V48+W48+X48/2+Y48/4+Z48/2</f>
        <v>4</v>
      </c>
      <c r="AB48" s="54">
        <f t="shared" ref="AB48:AB54" si="15">(V48+W48+X48+Y48)</f>
        <v>5</v>
      </c>
    </row>
    <row r="49" spans="1:28" ht="30" x14ac:dyDescent="0.25">
      <c r="A49" s="325"/>
      <c r="B49" s="192" t="s">
        <v>368</v>
      </c>
      <c r="C49" s="191">
        <v>6</v>
      </c>
      <c r="D49" s="12">
        <v>50</v>
      </c>
      <c r="E49" s="131" t="s">
        <v>135</v>
      </c>
      <c r="F49" s="19" t="s">
        <v>282</v>
      </c>
      <c r="G49" s="20" t="s">
        <v>36</v>
      </c>
      <c r="H49" s="21">
        <v>3</v>
      </c>
      <c r="I49" s="21">
        <v>0</v>
      </c>
      <c r="J49" s="22">
        <v>2</v>
      </c>
      <c r="K49" s="15">
        <v>0</v>
      </c>
      <c r="L49" s="15">
        <v>4</v>
      </c>
      <c r="M49" s="15">
        <f t="shared" si="14"/>
        <v>5</v>
      </c>
      <c r="N49" s="15"/>
      <c r="P49" s="81"/>
      <c r="Q49" s="35"/>
      <c r="R49" s="192" t="s">
        <v>366</v>
      </c>
      <c r="S49" s="131" t="s">
        <v>132</v>
      </c>
      <c r="T49" s="19" t="s">
        <v>31</v>
      </c>
      <c r="U49" s="20" t="s">
        <v>32</v>
      </c>
      <c r="V49" s="21">
        <v>3</v>
      </c>
      <c r="W49" s="21">
        <v>0</v>
      </c>
      <c r="X49" s="22">
        <v>2</v>
      </c>
      <c r="Y49" s="15">
        <v>0</v>
      </c>
      <c r="Z49" s="15">
        <v>0</v>
      </c>
      <c r="AA49" s="15">
        <v>4</v>
      </c>
      <c r="AB49" s="15">
        <f t="shared" ref="AB49:AB52" si="16">W49+X49+Y49+Z49</f>
        <v>2</v>
      </c>
    </row>
    <row r="50" spans="1:28" ht="30" x14ac:dyDescent="0.25">
      <c r="A50" s="325"/>
      <c r="B50" s="192" t="s">
        <v>369</v>
      </c>
      <c r="C50" s="191">
        <v>6</v>
      </c>
      <c r="D50" s="12">
        <v>51</v>
      </c>
      <c r="E50" s="131" t="s">
        <v>136</v>
      </c>
      <c r="F50" s="19" t="s">
        <v>39</v>
      </c>
      <c r="G50" s="20" t="s">
        <v>38</v>
      </c>
      <c r="H50" s="21">
        <v>3</v>
      </c>
      <c r="I50" s="21">
        <v>0</v>
      </c>
      <c r="J50" s="22">
        <v>2</v>
      </c>
      <c r="K50" s="15">
        <v>0</v>
      </c>
      <c r="L50" s="15">
        <v>4</v>
      </c>
      <c r="M50" s="15">
        <f t="shared" si="14"/>
        <v>5</v>
      </c>
      <c r="N50" s="15"/>
      <c r="P50" s="81"/>
      <c r="Q50" s="35"/>
      <c r="R50" s="192" t="s">
        <v>367</v>
      </c>
      <c r="S50" s="131" t="s">
        <v>134</v>
      </c>
      <c r="T50" s="19" t="s">
        <v>277</v>
      </c>
      <c r="U50" s="20" t="s">
        <v>34</v>
      </c>
      <c r="V50" s="21">
        <v>3</v>
      </c>
      <c r="W50" s="21">
        <v>0</v>
      </c>
      <c r="X50" s="22">
        <v>2</v>
      </c>
      <c r="Y50" s="15">
        <v>0</v>
      </c>
      <c r="Z50" s="15">
        <v>0</v>
      </c>
      <c r="AA50" s="15">
        <v>4</v>
      </c>
      <c r="AB50" s="15">
        <f t="shared" si="16"/>
        <v>2</v>
      </c>
    </row>
    <row r="51" spans="1:28" ht="30" x14ac:dyDescent="0.25">
      <c r="A51" s="319" t="s">
        <v>309</v>
      </c>
      <c r="B51" s="168" t="s">
        <v>310</v>
      </c>
      <c r="C51" s="153">
        <v>7</v>
      </c>
      <c r="D51" s="12">
        <v>45</v>
      </c>
      <c r="E51" s="154"/>
      <c r="F51" s="154" t="s">
        <v>311</v>
      </c>
      <c r="G51" s="155">
        <v>2</v>
      </c>
      <c r="H51" s="155">
        <v>0</v>
      </c>
      <c r="I51" s="155">
        <v>2</v>
      </c>
      <c r="J51" s="155">
        <v>0</v>
      </c>
      <c r="K51" s="155">
        <v>0</v>
      </c>
      <c r="L51" s="155">
        <v>4</v>
      </c>
      <c r="M51" s="155">
        <v>5</v>
      </c>
      <c r="P51" s="81"/>
      <c r="Q51" s="35"/>
      <c r="R51" s="192" t="s">
        <v>368</v>
      </c>
      <c r="S51" s="131" t="s">
        <v>135</v>
      </c>
      <c r="T51" s="19" t="s">
        <v>282</v>
      </c>
      <c r="U51" s="20" t="s">
        <v>36</v>
      </c>
      <c r="V51" s="21">
        <v>3</v>
      </c>
      <c r="W51" s="21">
        <v>0</v>
      </c>
      <c r="X51" s="22">
        <v>2</v>
      </c>
      <c r="Y51" s="15">
        <v>0</v>
      </c>
      <c r="Z51" s="15">
        <v>0</v>
      </c>
      <c r="AA51" s="15">
        <v>4</v>
      </c>
      <c r="AB51" s="15">
        <f t="shared" si="16"/>
        <v>2</v>
      </c>
    </row>
    <row r="52" spans="1:28" ht="30" x14ac:dyDescent="0.25">
      <c r="A52" s="319"/>
      <c r="B52" s="168" t="s">
        <v>310</v>
      </c>
      <c r="C52" s="153">
        <v>7</v>
      </c>
      <c r="D52" s="12">
        <v>46</v>
      </c>
      <c r="E52" s="154"/>
      <c r="F52" s="154" t="s">
        <v>313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81"/>
      <c r="Q52" s="35">
        <v>3</v>
      </c>
      <c r="R52" s="192" t="s">
        <v>369</v>
      </c>
      <c r="S52" s="131" t="s">
        <v>136</v>
      </c>
      <c r="T52" s="19" t="s">
        <v>39</v>
      </c>
      <c r="U52" s="20" t="s">
        <v>38</v>
      </c>
      <c r="V52" s="21">
        <v>3</v>
      </c>
      <c r="W52" s="21">
        <v>0</v>
      </c>
      <c r="X52" s="22">
        <v>2</v>
      </c>
      <c r="Y52" s="15">
        <v>0</v>
      </c>
      <c r="Z52" s="15">
        <v>0</v>
      </c>
      <c r="AA52" s="15">
        <v>4</v>
      </c>
      <c r="AB52" s="15">
        <f t="shared" si="16"/>
        <v>2</v>
      </c>
    </row>
    <row r="53" spans="1:28" ht="38.25" x14ac:dyDescent="0.25">
      <c r="A53" s="319"/>
      <c r="B53" s="168" t="s">
        <v>310</v>
      </c>
      <c r="C53" s="153">
        <v>8</v>
      </c>
      <c r="D53" s="12">
        <v>47</v>
      </c>
      <c r="E53" s="154"/>
      <c r="F53" s="154" t="s">
        <v>315</v>
      </c>
      <c r="G53" s="155">
        <v>2</v>
      </c>
      <c r="H53" s="155">
        <v>0</v>
      </c>
      <c r="I53" s="155">
        <v>2</v>
      </c>
      <c r="J53" s="155">
        <v>0</v>
      </c>
      <c r="K53" s="155">
        <v>0</v>
      </c>
      <c r="L53" s="155">
        <v>4</v>
      </c>
      <c r="M53" s="155">
        <v>5</v>
      </c>
      <c r="P53" s="81"/>
      <c r="Q53" s="35"/>
      <c r="R53" s="104" t="s">
        <v>64</v>
      </c>
      <c r="S53" s="96" t="s">
        <v>158</v>
      </c>
      <c r="T53" s="59" t="s">
        <v>69</v>
      </c>
      <c r="U53" s="34" t="s">
        <v>115</v>
      </c>
      <c r="V53" s="58">
        <v>3</v>
      </c>
      <c r="W53" s="58">
        <v>0</v>
      </c>
      <c r="X53" s="58">
        <v>2</v>
      </c>
      <c r="Y53" s="58">
        <v>0</v>
      </c>
      <c r="Z53" s="58">
        <v>0</v>
      </c>
      <c r="AA53" s="53">
        <f>V53+W53+X53/2+Y53/4+Z53/2</f>
        <v>4</v>
      </c>
      <c r="AB53" s="54">
        <f t="shared" ref="AB53" si="17">(V53+W53+X53+Y53)</f>
        <v>5</v>
      </c>
    </row>
    <row r="54" spans="1:28" ht="38.25" x14ac:dyDescent="0.25">
      <c r="A54" s="319"/>
      <c r="B54" s="168" t="s">
        <v>310</v>
      </c>
      <c r="C54" s="153">
        <v>8</v>
      </c>
      <c r="D54" s="12">
        <v>48</v>
      </c>
      <c r="E54" s="154"/>
      <c r="F54" s="154" t="s">
        <v>317</v>
      </c>
      <c r="G54" s="155">
        <v>2</v>
      </c>
      <c r="H54" s="155">
        <v>0</v>
      </c>
      <c r="I54" s="155">
        <v>2</v>
      </c>
      <c r="J54" s="155">
        <v>0</v>
      </c>
      <c r="K54" s="155">
        <v>0</v>
      </c>
      <c r="L54" s="155">
        <v>4</v>
      </c>
      <c r="M54" s="155">
        <v>5</v>
      </c>
      <c r="P54" s="296" t="s">
        <v>119</v>
      </c>
      <c r="Q54" s="35">
        <v>4</v>
      </c>
      <c r="R54" s="104" t="s">
        <v>64</v>
      </c>
      <c r="S54" s="96" t="s">
        <v>159</v>
      </c>
      <c r="T54" s="59" t="s">
        <v>70</v>
      </c>
      <c r="U54" s="34" t="s">
        <v>115</v>
      </c>
      <c r="V54" s="58">
        <v>3</v>
      </c>
      <c r="W54" s="58">
        <v>0</v>
      </c>
      <c r="X54" s="58">
        <v>2</v>
      </c>
      <c r="Y54" s="58">
        <v>0</v>
      </c>
      <c r="Z54" s="58">
        <v>0</v>
      </c>
      <c r="AA54" s="53">
        <f>V54+W54+X54/2+Y54/4+Z54/2</f>
        <v>4</v>
      </c>
      <c r="AB54" s="54">
        <f t="shared" si="15"/>
        <v>5</v>
      </c>
    </row>
    <row r="55" spans="1:28" x14ac:dyDescent="0.25">
      <c r="P55" s="296"/>
      <c r="Q55" s="311" t="s">
        <v>121</v>
      </c>
      <c r="R55" s="311"/>
      <c r="S55" s="311"/>
      <c r="T55" s="311"/>
      <c r="U55" s="311"/>
      <c r="V55" s="84">
        <f t="shared" ref="V55:AB55" si="18">SUM(V48:V54)</f>
        <v>21</v>
      </c>
      <c r="W55" s="84">
        <f t="shared" si="18"/>
        <v>0</v>
      </c>
      <c r="X55" s="84">
        <f t="shared" si="18"/>
        <v>14</v>
      </c>
      <c r="Y55" s="84">
        <f t="shared" si="18"/>
        <v>0</v>
      </c>
      <c r="Z55" s="84">
        <f t="shared" si="18"/>
        <v>0</v>
      </c>
      <c r="AA55" s="84">
        <f t="shared" si="18"/>
        <v>28</v>
      </c>
      <c r="AB55" s="84">
        <f t="shared" si="18"/>
        <v>23</v>
      </c>
    </row>
    <row r="56" spans="1:28" ht="15.75" x14ac:dyDescent="0.25">
      <c r="P56" s="296"/>
      <c r="Q56" s="85" t="s">
        <v>59</v>
      </c>
      <c r="R56" s="86" t="s">
        <v>53</v>
      </c>
      <c r="S56" s="111" t="s">
        <v>148</v>
      </c>
      <c r="T56" s="66" t="s">
        <v>60</v>
      </c>
      <c r="U56" s="87"/>
      <c r="V56" s="58">
        <v>0</v>
      </c>
      <c r="W56" s="58">
        <v>0</v>
      </c>
      <c r="X56" s="58">
        <v>0</v>
      </c>
      <c r="Y56" s="58">
        <v>24</v>
      </c>
      <c r="Z56" s="58">
        <v>0</v>
      </c>
      <c r="AA56" s="53">
        <v>6</v>
      </c>
      <c r="AB56" s="53">
        <f>V56+W56+X56+Y56</f>
        <v>24</v>
      </c>
    </row>
    <row r="57" spans="1:28" x14ac:dyDescent="0.25">
      <c r="P57" s="323" t="s">
        <v>355</v>
      </c>
      <c r="Q57" s="79" t="s">
        <v>109</v>
      </c>
      <c r="R57" s="65" t="s">
        <v>1</v>
      </c>
      <c r="S57" s="156" t="s">
        <v>260</v>
      </c>
      <c r="T57" s="68" t="s">
        <v>304</v>
      </c>
      <c r="U57" s="69" t="s">
        <v>305</v>
      </c>
      <c r="V57" s="69" t="s">
        <v>6</v>
      </c>
      <c r="W57" s="69" t="s">
        <v>7</v>
      </c>
      <c r="X57" s="69" t="s">
        <v>8</v>
      </c>
      <c r="Y57" s="69" t="s">
        <v>9</v>
      </c>
      <c r="Z57" s="69" t="s">
        <v>10</v>
      </c>
      <c r="AA57" s="157" t="s">
        <v>102</v>
      </c>
      <c r="AB57" s="162" t="s">
        <v>12</v>
      </c>
    </row>
    <row r="58" spans="1:28" x14ac:dyDescent="0.25">
      <c r="P58" s="323"/>
      <c r="Q58" s="158">
        <v>1</v>
      </c>
      <c r="R58" s="168" t="s">
        <v>310</v>
      </c>
      <c r="S58" s="154"/>
      <c r="T58" s="154" t="s">
        <v>311</v>
      </c>
      <c r="U58" s="155" t="s">
        <v>312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3"/>
      <c r="Q59" s="158">
        <v>2</v>
      </c>
      <c r="R59" s="168" t="s">
        <v>310</v>
      </c>
      <c r="S59" s="154"/>
      <c r="T59" s="154" t="s">
        <v>313</v>
      </c>
      <c r="U59" s="155" t="s">
        <v>314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323"/>
      <c r="Q60" s="158">
        <v>3</v>
      </c>
      <c r="R60" s="29" t="s">
        <v>53</v>
      </c>
      <c r="S60" s="19" t="s">
        <v>301</v>
      </c>
      <c r="T60" s="19" t="s">
        <v>301</v>
      </c>
      <c r="U60" s="58" t="s">
        <v>302</v>
      </c>
      <c r="V60" s="58">
        <v>0</v>
      </c>
      <c r="W60" s="58">
        <v>0</v>
      </c>
      <c r="X60" s="58">
        <v>0</v>
      </c>
      <c r="Y60" s="58">
        <v>32</v>
      </c>
      <c r="Z60" s="58">
        <v>0</v>
      </c>
      <c r="AA60" s="53">
        <v>8</v>
      </c>
      <c r="AB60" s="161">
        <f>V60+W60+X60+Y60</f>
        <v>32</v>
      </c>
    </row>
    <row r="61" spans="1:28" x14ac:dyDescent="0.25">
      <c r="P61" s="323" t="s">
        <v>356</v>
      </c>
      <c r="Q61" s="79" t="s">
        <v>109</v>
      </c>
      <c r="R61" s="65" t="s">
        <v>1</v>
      </c>
      <c r="S61" s="156" t="s">
        <v>110</v>
      </c>
      <c r="T61" s="156" t="s">
        <v>110</v>
      </c>
      <c r="U61" s="69" t="s">
        <v>305</v>
      </c>
      <c r="V61" s="69" t="s">
        <v>6</v>
      </c>
      <c r="W61" s="69" t="s">
        <v>7</v>
      </c>
      <c r="X61" s="69" t="s">
        <v>8</v>
      </c>
      <c r="Y61" s="69" t="s">
        <v>9</v>
      </c>
      <c r="Z61" s="69" t="s">
        <v>10</v>
      </c>
      <c r="AA61" s="69" t="s">
        <v>11</v>
      </c>
      <c r="AB61" s="157" t="s">
        <v>12</v>
      </c>
    </row>
    <row r="62" spans="1:28" x14ac:dyDescent="0.25">
      <c r="P62" s="323"/>
      <c r="Q62" s="158">
        <v>3</v>
      </c>
      <c r="R62" s="29" t="s">
        <v>53</v>
      </c>
      <c r="S62" s="19" t="s">
        <v>303</v>
      </c>
      <c r="T62" s="19" t="s">
        <v>303</v>
      </c>
      <c r="U62" s="58" t="s">
        <v>303</v>
      </c>
      <c r="V62" s="58">
        <v>0</v>
      </c>
      <c r="W62" s="58">
        <v>0</v>
      </c>
      <c r="X62" s="58">
        <v>0</v>
      </c>
      <c r="Y62" s="58">
        <v>32</v>
      </c>
      <c r="Z62" s="58">
        <v>0</v>
      </c>
      <c r="AA62" s="53">
        <v>8</v>
      </c>
      <c r="AB62" s="161">
        <f>V62+W62+X62+Y62</f>
        <v>32</v>
      </c>
    </row>
    <row r="63" spans="1:28" x14ac:dyDescent="0.25">
      <c r="P63" s="323"/>
      <c r="Q63" s="158">
        <v>1</v>
      </c>
      <c r="R63" s="168" t="s">
        <v>310</v>
      </c>
      <c r="S63" s="154"/>
      <c r="T63" s="154" t="s">
        <v>315</v>
      </c>
      <c r="U63" s="155" t="s">
        <v>316</v>
      </c>
      <c r="V63" s="155">
        <v>2</v>
      </c>
      <c r="W63" s="155">
        <v>0</v>
      </c>
      <c r="X63" s="155">
        <v>2</v>
      </c>
      <c r="Y63" s="155">
        <v>0</v>
      </c>
      <c r="Z63" s="155">
        <v>0</v>
      </c>
      <c r="AA63" s="155">
        <v>4</v>
      </c>
      <c r="AB63" s="160">
        <v>5</v>
      </c>
    </row>
    <row r="64" spans="1:28" x14ac:dyDescent="0.25">
      <c r="Q64" s="158">
        <v>2</v>
      </c>
      <c r="R64" s="168" t="s">
        <v>310</v>
      </c>
      <c r="S64" s="154"/>
      <c r="T64" s="154" t="s">
        <v>317</v>
      </c>
      <c r="U64" s="155" t="s">
        <v>318</v>
      </c>
      <c r="V64" s="155">
        <v>2</v>
      </c>
      <c r="W64" s="155">
        <v>0</v>
      </c>
      <c r="X64" s="155">
        <v>2</v>
      </c>
      <c r="Y64" s="155">
        <v>0</v>
      </c>
      <c r="Z64" s="155">
        <v>0</v>
      </c>
      <c r="AA64" s="155">
        <v>4</v>
      </c>
      <c r="AB64" s="160">
        <v>5</v>
      </c>
    </row>
    <row r="65" spans="22:27" x14ac:dyDescent="0.25">
      <c r="V65">
        <f t="shared" ref="V65:Z65" si="19">SUM(V8,V16:V17,V26,V34:V35,V47,V55:V56,V58:V60,V62:V64)</f>
        <v>110</v>
      </c>
      <c r="W65">
        <f t="shared" si="19"/>
        <v>4</v>
      </c>
      <c r="X65">
        <f t="shared" si="19"/>
        <v>66</v>
      </c>
      <c r="Y65">
        <f t="shared" si="19"/>
        <v>132</v>
      </c>
      <c r="Z65">
        <f t="shared" si="19"/>
        <v>0</v>
      </c>
      <c r="AA65">
        <f>SUM(AA8,AA16:AA17,AA26,AA34:AA35,AA47,AA55:AA56,AA58:AA60,AA62:AA64)</f>
        <v>188</v>
      </c>
    </row>
  </sheetData>
  <mergeCells count="37">
    <mergeCell ref="A51:A54"/>
    <mergeCell ref="P54:P56"/>
    <mergeCell ref="Q55:U55"/>
    <mergeCell ref="P57:P60"/>
    <mergeCell ref="P61:P63"/>
    <mergeCell ref="A39:A41"/>
    <mergeCell ref="P39:P47"/>
    <mergeCell ref="A42:A50"/>
    <mergeCell ref="Q47:U47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T34:U34"/>
    <mergeCell ref="P36:P37"/>
    <mergeCell ref="A17:A20"/>
    <mergeCell ref="P19:P26"/>
    <mergeCell ref="A22:A25"/>
    <mergeCell ref="A26:A30"/>
    <mergeCell ref="Q26:U26"/>
    <mergeCell ref="P27:P35"/>
    <mergeCell ref="A31:A36"/>
    <mergeCell ref="B31:B32"/>
    <mergeCell ref="C31:C32"/>
    <mergeCell ref="D31:D32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22EB-791F-41A7-B66D-3910661EF35E}">
  <dimension ref="A1:AB66"/>
  <sheetViews>
    <sheetView topLeftCell="A38" workbookViewId="0">
      <selection activeCell="P66" sqref="P66"/>
    </sheetView>
  </sheetViews>
  <sheetFormatPr defaultRowHeight="15" x14ac:dyDescent="0.25"/>
  <cols>
    <col min="5" max="5" width="11.5703125" bestFit="1" customWidth="1"/>
    <col min="6" max="6" width="47.85546875" bestFit="1" customWidth="1"/>
    <col min="17" max="17" width="6.85546875" customWidth="1"/>
    <col min="19" max="19" width="12.28515625" bestFit="1" customWidth="1"/>
    <col min="20" max="20" width="47.28515625" bestFit="1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8.9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18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18.60000000000000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24</v>
      </c>
      <c r="L24" s="11">
        <v>6</v>
      </c>
      <c r="M24" s="15">
        <v>24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/>
      <c r="F25" s="13" t="s">
        <v>302</v>
      </c>
      <c r="G25" s="18" t="s">
        <v>56</v>
      </c>
      <c r="H25" s="31">
        <v>0</v>
      </c>
      <c r="I25" s="31">
        <v>0</v>
      </c>
      <c r="J25" s="22">
        <v>0</v>
      </c>
      <c r="K25" s="15">
        <v>64</v>
      </c>
      <c r="L25" s="15">
        <v>16</v>
      </c>
      <c r="M25" s="15">
        <f t="shared" ref="M25:M38" si="9">H25+I25+J25+K25</f>
        <v>64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25.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25.5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25.5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4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6</v>
      </c>
    </row>
    <row r="29" spans="1:28" ht="25.5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4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5</v>
      </c>
      <c r="AB29" s="54">
        <f t="shared" si="11"/>
        <v>6</v>
      </c>
    </row>
    <row r="30" spans="1:28" ht="25.5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16</v>
      </c>
      <c r="AB34" s="77">
        <f>SUM(AB27:AB33)</f>
        <v>31</v>
      </c>
    </row>
    <row r="35" spans="1:28" ht="15.75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6" si="12">V37+W37+X37/2+Y37/4+Z37/2</f>
        <v>3</v>
      </c>
      <c r="AB37" s="54">
        <f t="shared" ref="AB37:AB46" si="13">(V37+W37+X37+Y37)</f>
        <v>3</v>
      </c>
    </row>
    <row r="38" spans="1:28" ht="25.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4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272" t="s">
        <v>93</v>
      </c>
      <c r="B39" s="45" t="s">
        <v>94</v>
      </c>
      <c r="C39" s="46">
        <v>2</v>
      </c>
      <c r="D39" s="12">
        <v>40</v>
      </c>
      <c r="E39" s="140" t="s">
        <v>258</v>
      </c>
      <c r="F39" s="40" t="s">
        <v>95</v>
      </c>
      <c r="G39" s="14" t="s">
        <v>96</v>
      </c>
      <c r="H39" s="11">
        <v>0</v>
      </c>
      <c r="I39" s="11">
        <v>0</v>
      </c>
      <c r="J39" s="11">
        <v>0</v>
      </c>
      <c r="K39" s="11">
        <v>4</v>
      </c>
      <c r="L39" s="11">
        <v>1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ht="15.75" x14ac:dyDescent="0.25">
      <c r="A40" s="273"/>
      <c r="B40" s="45" t="s">
        <v>94</v>
      </c>
      <c r="C40" s="46">
        <v>3</v>
      </c>
      <c r="D40" s="12">
        <v>41</v>
      </c>
      <c r="E40" s="140" t="s">
        <v>259</v>
      </c>
      <c r="F40" s="40" t="s">
        <v>97</v>
      </c>
      <c r="G40" s="14" t="s">
        <v>98</v>
      </c>
      <c r="H40" s="11">
        <v>0</v>
      </c>
      <c r="I40" s="11">
        <v>0</v>
      </c>
      <c r="J40" s="11">
        <v>0</v>
      </c>
      <c r="K40" s="11">
        <v>4</v>
      </c>
      <c r="L40" s="11">
        <v>1</v>
      </c>
      <c r="M40" s="15">
        <v>4</v>
      </c>
      <c r="N40" s="11"/>
      <c r="O40" s="26"/>
      <c r="P40" s="318"/>
      <c r="Q40" s="55"/>
      <c r="R40" s="192" t="s">
        <v>361</v>
      </c>
      <c r="S40" s="134" t="s">
        <v>126</v>
      </c>
      <c r="T40" s="190" t="s">
        <v>23</v>
      </c>
      <c r="U40" s="20" t="s">
        <v>24</v>
      </c>
      <c r="V40" s="21">
        <v>3</v>
      </c>
      <c r="W40" s="21">
        <v>0</v>
      </c>
      <c r="X40" s="53">
        <v>2</v>
      </c>
      <c r="Y40" s="53">
        <v>0</v>
      </c>
      <c r="Z40" s="53">
        <v>0</v>
      </c>
      <c r="AA40" s="53">
        <f t="shared" si="12"/>
        <v>4</v>
      </c>
      <c r="AB40" s="54">
        <f t="shared" si="13"/>
        <v>5</v>
      </c>
    </row>
    <row r="41" spans="1:28" ht="15.75" x14ac:dyDescent="0.25">
      <c r="A41" s="274"/>
      <c r="B41" s="45" t="s">
        <v>94</v>
      </c>
      <c r="C41" s="46">
        <v>4</v>
      </c>
      <c r="D41" s="12">
        <v>42</v>
      </c>
      <c r="E41" s="140" t="s">
        <v>150</v>
      </c>
      <c r="F41" s="47" t="s">
        <v>99</v>
      </c>
      <c r="G41" s="48" t="s">
        <v>100</v>
      </c>
      <c r="H41" s="11">
        <v>0</v>
      </c>
      <c r="I41" s="11">
        <v>0</v>
      </c>
      <c r="J41" s="11">
        <v>0</v>
      </c>
      <c r="K41" s="11">
        <v>4</v>
      </c>
      <c r="L41" s="11">
        <v>1</v>
      </c>
      <c r="M41" s="15">
        <v>4</v>
      </c>
      <c r="N41" s="11"/>
      <c r="O41" s="26"/>
      <c r="P41" s="318"/>
      <c r="Q41" s="55"/>
      <c r="R41" s="192" t="s">
        <v>362</v>
      </c>
      <c r="S41" s="134" t="s">
        <v>127</v>
      </c>
      <c r="T41" s="190" t="s">
        <v>25</v>
      </c>
      <c r="U41" s="20" t="s">
        <v>26</v>
      </c>
      <c r="V41" s="21">
        <v>3</v>
      </c>
      <c r="W41" s="21">
        <v>0</v>
      </c>
      <c r="X41" s="53">
        <v>2</v>
      </c>
      <c r="Y41" s="53">
        <v>0</v>
      </c>
      <c r="Z41" s="53">
        <v>0</v>
      </c>
      <c r="AA41" s="53">
        <f t="shared" si="12"/>
        <v>4</v>
      </c>
      <c r="AB41" s="54">
        <f t="shared" si="13"/>
        <v>5</v>
      </c>
    </row>
    <row r="42" spans="1:28" ht="15.75" x14ac:dyDescent="0.25">
      <c r="A42" s="324" t="s">
        <v>370</v>
      </c>
      <c r="B42" s="192" t="s">
        <v>361</v>
      </c>
      <c r="C42" s="191">
        <v>5</v>
      </c>
      <c r="D42" s="12">
        <v>43</v>
      </c>
      <c r="E42" s="134" t="s">
        <v>126</v>
      </c>
      <c r="F42" s="19" t="s">
        <v>21</v>
      </c>
      <c r="G42" s="20" t="s">
        <v>22</v>
      </c>
      <c r="H42" s="21">
        <v>3</v>
      </c>
      <c r="I42" s="21">
        <v>0</v>
      </c>
      <c r="J42" s="22">
        <v>2</v>
      </c>
      <c r="K42" s="15">
        <v>0</v>
      </c>
      <c r="L42" s="15">
        <v>4</v>
      </c>
      <c r="M42" s="15">
        <f t="shared" ref="M42:M50" si="14">H42+I42+J42+K42</f>
        <v>5</v>
      </c>
      <c r="N42" s="15"/>
      <c r="P42" s="318"/>
      <c r="Q42" s="55"/>
      <c r="R42" s="192" t="s">
        <v>363</v>
      </c>
      <c r="S42" s="134" t="s">
        <v>128</v>
      </c>
      <c r="T42" s="190" t="s">
        <v>27</v>
      </c>
      <c r="U42" s="20" t="s">
        <v>28</v>
      </c>
      <c r="V42" s="21">
        <v>3</v>
      </c>
      <c r="W42" s="21">
        <v>0</v>
      </c>
      <c r="X42" s="53">
        <v>2</v>
      </c>
      <c r="Y42" s="53">
        <v>0</v>
      </c>
      <c r="Z42" s="53">
        <v>0</v>
      </c>
      <c r="AA42" s="53">
        <f t="shared" si="12"/>
        <v>4</v>
      </c>
      <c r="AB42" s="54">
        <f t="shared" si="13"/>
        <v>5</v>
      </c>
    </row>
    <row r="43" spans="1:28" ht="15.75" x14ac:dyDescent="0.25">
      <c r="A43" s="325"/>
      <c r="B43" s="192" t="s">
        <v>362</v>
      </c>
      <c r="C43" s="191">
        <v>5</v>
      </c>
      <c r="D43" s="12">
        <v>44</v>
      </c>
      <c r="E43" s="134" t="s">
        <v>127</v>
      </c>
      <c r="F43" s="19" t="s">
        <v>23</v>
      </c>
      <c r="G43" s="20" t="s">
        <v>24</v>
      </c>
      <c r="H43" s="21">
        <v>3</v>
      </c>
      <c r="I43" s="21">
        <v>0</v>
      </c>
      <c r="J43" s="22">
        <v>2</v>
      </c>
      <c r="K43" s="15">
        <v>0</v>
      </c>
      <c r="L43" s="15">
        <v>4</v>
      </c>
      <c r="M43" s="15">
        <f t="shared" si="14"/>
        <v>5</v>
      </c>
      <c r="N43" s="15"/>
      <c r="P43" s="318"/>
      <c r="Q43" s="55"/>
      <c r="R43" s="192" t="s">
        <v>364</v>
      </c>
      <c r="S43" s="131" t="s">
        <v>130</v>
      </c>
      <c r="T43" s="190" t="s">
        <v>29</v>
      </c>
      <c r="U43" s="20" t="s">
        <v>30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 t="shared" si="12"/>
        <v>4</v>
      </c>
      <c r="AB43" s="54">
        <f t="shared" si="13"/>
        <v>5</v>
      </c>
    </row>
    <row r="44" spans="1:28" ht="15.75" x14ac:dyDescent="0.25">
      <c r="A44" s="325"/>
      <c r="B44" s="192" t="s">
        <v>363</v>
      </c>
      <c r="C44" s="191">
        <v>5</v>
      </c>
      <c r="D44" s="12">
        <v>45</v>
      </c>
      <c r="E44" s="134" t="s">
        <v>128</v>
      </c>
      <c r="F44" s="19" t="s">
        <v>25</v>
      </c>
      <c r="G44" s="20" t="s">
        <v>26</v>
      </c>
      <c r="H44" s="21">
        <v>3</v>
      </c>
      <c r="I44" s="21">
        <v>0</v>
      </c>
      <c r="J44" s="22">
        <v>2</v>
      </c>
      <c r="K44" s="15">
        <v>0</v>
      </c>
      <c r="L44" s="15">
        <v>4</v>
      </c>
      <c r="M44" s="15">
        <f t="shared" si="14"/>
        <v>5</v>
      </c>
      <c r="N44" s="15"/>
      <c r="P44" s="318"/>
      <c r="Q44" s="55"/>
      <c r="R44" s="192" t="s">
        <v>365</v>
      </c>
      <c r="S44" s="131" t="s">
        <v>131</v>
      </c>
      <c r="T44" s="190" t="s">
        <v>31</v>
      </c>
      <c r="U44" s="20" t="s">
        <v>32</v>
      </c>
      <c r="V44" s="21">
        <v>3</v>
      </c>
      <c r="W44" s="21">
        <v>0</v>
      </c>
      <c r="X44" s="53">
        <v>2</v>
      </c>
      <c r="Y44" s="53">
        <v>0</v>
      </c>
      <c r="Z44" s="53">
        <v>0</v>
      </c>
      <c r="AA44" s="53">
        <f t="shared" si="12"/>
        <v>4</v>
      </c>
      <c r="AB44" s="54">
        <f t="shared" si="13"/>
        <v>5</v>
      </c>
    </row>
    <row r="45" spans="1:28" ht="30" x14ac:dyDescent="0.25">
      <c r="A45" s="325"/>
      <c r="B45" s="192" t="s">
        <v>364</v>
      </c>
      <c r="C45" s="191">
        <v>5</v>
      </c>
      <c r="D45" s="12">
        <v>46</v>
      </c>
      <c r="E45" s="131" t="s">
        <v>130</v>
      </c>
      <c r="F45" s="19" t="s">
        <v>27</v>
      </c>
      <c r="G45" s="20" t="s">
        <v>28</v>
      </c>
      <c r="H45" s="21">
        <v>3</v>
      </c>
      <c r="I45" s="21">
        <v>0</v>
      </c>
      <c r="J45" s="22">
        <v>2</v>
      </c>
      <c r="K45" s="15">
        <v>0</v>
      </c>
      <c r="L45" s="15">
        <v>4</v>
      </c>
      <c r="M45" s="15">
        <f t="shared" si="14"/>
        <v>5</v>
      </c>
      <c r="N45" s="15"/>
      <c r="P45" s="318"/>
      <c r="Q45" s="55">
        <v>5</v>
      </c>
      <c r="R45" s="101" t="s">
        <v>44</v>
      </c>
      <c r="S45" s="96" t="s">
        <v>142</v>
      </c>
      <c r="T45" s="66" t="s">
        <v>281</v>
      </c>
      <c r="U45" s="25" t="s">
        <v>49</v>
      </c>
      <c r="V45" s="58">
        <v>1</v>
      </c>
      <c r="W45" s="58">
        <v>0</v>
      </c>
      <c r="X45" s="58">
        <v>0</v>
      </c>
      <c r="Y45" s="58">
        <v>4</v>
      </c>
      <c r="Z45" s="58">
        <v>0</v>
      </c>
      <c r="AA45" s="53">
        <f t="shared" si="12"/>
        <v>2</v>
      </c>
      <c r="AB45" s="54">
        <f t="shared" si="13"/>
        <v>5</v>
      </c>
    </row>
    <row r="46" spans="1:28" ht="30" x14ac:dyDescent="0.25">
      <c r="A46" s="325"/>
      <c r="B46" s="192" t="s">
        <v>365</v>
      </c>
      <c r="C46" s="191">
        <v>5</v>
      </c>
      <c r="D46" s="12">
        <v>47</v>
      </c>
      <c r="E46" s="131" t="s">
        <v>131</v>
      </c>
      <c r="F46" s="19" t="s">
        <v>29</v>
      </c>
      <c r="G46" s="20" t="s">
        <v>30</v>
      </c>
      <c r="H46" s="21">
        <v>3</v>
      </c>
      <c r="I46" s="21">
        <v>0</v>
      </c>
      <c r="J46" s="22">
        <v>2</v>
      </c>
      <c r="K46" s="15">
        <v>0</v>
      </c>
      <c r="L46" s="15">
        <v>4</v>
      </c>
      <c r="M46" s="15">
        <f t="shared" si="14"/>
        <v>5</v>
      </c>
      <c r="N46" s="15"/>
      <c r="P46" s="318"/>
      <c r="Q46" s="55">
        <v>6</v>
      </c>
      <c r="R46" s="102" t="s">
        <v>53</v>
      </c>
      <c r="S46" s="126" t="s">
        <v>149</v>
      </c>
      <c r="T46" s="57" t="s">
        <v>61</v>
      </c>
      <c r="U46" s="18" t="s">
        <v>62</v>
      </c>
      <c r="V46" s="31">
        <v>0</v>
      </c>
      <c r="W46" s="31">
        <v>0</v>
      </c>
      <c r="X46" s="22">
        <v>4</v>
      </c>
      <c r="Y46" s="15">
        <v>0</v>
      </c>
      <c r="Z46" s="15">
        <v>0</v>
      </c>
      <c r="AA46" s="53">
        <f t="shared" si="12"/>
        <v>2</v>
      </c>
      <c r="AB46" s="54">
        <f t="shared" si="13"/>
        <v>4</v>
      </c>
    </row>
    <row r="47" spans="1:28" ht="30" x14ac:dyDescent="0.25">
      <c r="A47" s="325"/>
      <c r="B47" s="192" t="s">
        <v>366</v>
      </c>
      <c r="C47" s="191">
        <v>6</v>
      </c>
      <c r="D47" s="12">
        <v>48</v>
      </c>
      <c r="E47" s="131" t="s">
        <v>132</v>
      </c>
      <c r="F47" s="19" t="s">
        <v>31</v>
      </c>
      <c r="G47" s="20" t="s">
        <v>32</v>
      </c>
      <c r="H47" s="21">
        <v>3</v>
      </c>
      <c r="I47" s="21">
        <v>0</v>
      </c>
      <c r="J47" s="22">
        <v>2</v>
      </c>
      <c r="K47" s="15">
        <v>0</v>
      </c>
      <c r="L47" s="15">
        <v>4</v>
      </c>
      <c r="M47" s="15">
        <f t="shared" si="14"/>
        <v>5</v>
      </c>
      <c r="N47" s="15"/>
      <c r="P47" s="318"/>
      <c r="Q47" s="259" t="s">
        <v>117</v>
      </c>
      <c r="R47" s="259"/>
      <c r="S47" s="259"/>
      <c r="T47" s="259"/>
      <c r="U47" s="259"/>
      <c r="V47" s="60">
        <f>SUM(V37:V46)</f>
        <v>25</v>
      </c>
      <c r="W47" s="60">
        <f>SUM(W37:W46)</f>
        <v>0</v>
      </c>
      <c r="X47" s="60">
        <f>SUM(X37:X46)</f>
        <v>14</v>
      </c>
      <c r="Y47" s="60">
        <f>SUM(Y37:Y46)</f>
        <v>4</v>
      </c>
      <c r="Z47" s="60">
        <v>0</v>
      </c>
      <c r="AA47" s="60">
        <f>SUM(AA37:AA46)</f>
        <v>33</v>
      </c>
      <c r="AB47" s="61">
        <f>SUM(AB37:AB46)</f>
        <v>43</v>
      </c>
    </row>
    <row r="48" spans="1:28" ht="30" x14ac:dyDescent="0.25">
      <c r="A48" s="325"/>
      <c r="B48" s="192" t="s">
        <v>367</v>
      </c>
      <c r="C48" s="191">
        <v>6</v>
      </c>
      <c r="D48" s="12">
        <v>49</v>
      </c>
      <c r="E48" s="131" t="s">
        <v>134</v>
      </c>
      <c r="F48" s="19" t="s">
        <v>277</v>
      </c>
      <c r="G48" s="20" t="s">
        <v>34</v>
      </c>
      <c r="H48" s="21">
        <v>3</v>
      </c>
      <c r="I48" s="21">
        <v>0</v>
      </c>
      <c r="J48" s="22">
        <v>2</v>
      </c>
      <c r="K48" s="15">
        <v>0</v>
      </c>
      <c r="L48" s="15">
        <v>4</v>
      </c>
      <c r="M48" s="15">
        <f t="shared" si="14"/>
        <v>5</v>
      </c>
      <c r="N48" s="15"/>
      <c r="P48" s="80" t="s">
        <v>108</v>
      </c>
      <c r="Q48" s="35">
        <v>1</v>
      </c>
      <c r="R48" s="89" t="s">
        <v>20</v>
      </c>
      <c r="S48" s="96" t="s">
        <v>265</v>
      </c>
      <c r="T48" s="55" t="s">
        <v>42</v>
      </c>
      <c r="U48" s="56" t="s">
        <v>43</v>
      </c>
      <c r="V48" s="21">
        <v>3</v>
      </c>
      <c r="W48" s="21">
        <v>0</v>
      </c>
      <c r="X48" s="53">
        <v>2</v>
      </c>
      <c r="Y48" s="53">
        <v>0</v>
      </c>
      <c r="Z48" s="53">
        <v>0</v>
      </c>
      <c r="AA48" s="53">
        <f>V48+W48+X48/2+Y48/4+Z48/2</f>
        <v>4</v>
      </c>
      <c r="AB48" s="54">
        <f t="shared" ref="AB48:AB54" si="15">(V48+W48+X48+Y48)</f>
        <v>5</v>
      </c>
    </row>
    <row r="49" spans="1:28" ht="30" x14ac:dyDescent="0.25">
      <c r="A49" s="325"/>
      <c r="B49" s="192" t="s">
        <v>368</v>
      </c>
      <c r="C49" s="191">
        <v>6</v>
      </c>
      <c r="D49" s="12">
        <v>50</v>
      </c>
      <c r="E49" s="131" t="s">
        <v>135</v>
      </c>
      <c r="F49" s="19" t="s">
        <v>282</v>
      </c>
      <c r="G49" s="20" t="s">
        <v>36</v>
      </c>
      <c r="H49" s="21">
        <v>3</v>
      </c>
      <c r="I49" s="21">
        <v>0</v>
      </c>
      <c r="J49" s="22">
        <v>2</v>
      </c>
      <c r="K49" s="15">
        <v>0</v>
      </c>
      <c r="L49" s="15">
        <v>4</v>
      </c>
      <c r="M49" s="15">
        <f t="shared" si="14"/>
        <v>5</v>
      </c>
      <c r="N49" s="15"/>
      <c r="P49" s="81"/>
      <c r="Q49" s="35"/>
      <c r="R49" s="192" t="s">
        <v>366</v>
      </c>
      <c r="S49" s="131" t="s">
        <v>132</v>
      </c>
      <c r="T49" s="19" t="s">
        <v>31</v>
      </c>
      <c r="U49" s="20" t="s">
        <v>32</v>
      </c>
      <c r="V49" s="21">
        <v>3</v>
      </c>
      <c r="W49" s="21">
        <v>0</v>
      </c>
      <c r="X49" s="22">
        <v>2</v>
      </c>
      <c r="Y49" s="15">
        <v>0</v>
      </c>
      <c r="Z49" s="15">
        <v>0</v>
      </c>
      <c r="AA49" s="15">
        <v>4</v>
      </c>
      <c r="AB49" s="15">
        <f t="shared" ref="AB49:AB52" si="16">W49+X49+Y49+Z49</f>
        <v>2</v>
      </c>
    </row>
    <row r="50" spans="1:28" ht="30" x14ac:dyDescent="0.25">
      <c r="A50" s="325"/>
      <c r="B50" s="192" t="s">
        <v>369</v>
      </c>
      <c r="C50" s="191">
        <v>6</v>
      </c>
      <c r="D50" s="12">
        <v>51</v>
      </c>
      <c r="E50" s="131" t="s">
        <v>136</v>
      </c>
      <c r="F50" s="19" t="s">
        <v>39</v>
      </c>
      <c r="G50" s="20" t="s">
        <v>38</v>
      </c>
      <c r="H50" s="21">
        <v>3</v>
      </c>
      <c r="I50" s="21">
        <v>0</v>
      </c>
      <c r="J50" s="22">
        <v>2</v>
      </c>
      <c r="K50" s="15">
        <v>0</v>
      </c>
      <c r="L50" s="15">
        <v>4</v>
      </c>
      <c r="M50" s="15">
        <f t="shared" si="14"/>
        <v>5</v>
      </c>
      <c r="N50" s="15"/>
      <c r="P50" s="81"/>
      <c r="Q50" s="35"/>
      <c r="R50" s="192" t="s">
        <v>367</v>
      </c>
      <c r="S50" s="131" t="s">
        <v>134</v>
      </c>
      <c r="T50" s="19" t="s">
        <v>277</v>
      </c>
      <c r="U50" s="20" t="s">
        <v>34</v>
      </c>
      <c r="V50" s="21">
        <v>3</v>
      </c>
      <c r="W50" s="21">
        <v>0</v>
      </c>
      <c r="X50" s="22">
        <v>2</v>
      </c>
      <c r="Y50" s="15">
        <v>0</v>
      </c>
      <c r="Z50" s="15">
        <v>0</v>
      </c>
      <c r="AA50" s="15">
        <v>4</v>
      </c>
      <c r="AB50" s="15">
        <f t="shared" si="16"/>
        <v>2</v>
      </c>
    </row>
    <row r="51" spans="1:28" ht="30.95" customHeight="1" x14ac:dyDescent="0.25">
      <c r="A51" s="320" t="s">
        <v>325</v>
      </c>
      <c r="B51" s="169" t="s">
        <v>326</v>
      </c>
      <c r="C51" s="153">
        <v>7</v>
      </c>
      <c r="D51" s="12">
        <v>45</v>
      </c>
      <c r="E51" s="170"/>
      <c r="F51" s="170" t="s">
        <v>327</v>
      </c>
      <c r="G51" s="155"/>
      <c r="H51" s="155">
        <v>2</v>
      </c>
      <c r="I51" s="155">
        <v>0</v>
      </c>
      <c r="J51" s="155">
        <v>2</v>
      </c>
      <c r="K51" s="155">
        <v>0</v>
      </c>
      <c r="L51" s="155">
        <v>4</v>
      </c>
      <c r="M51" s="155">
        <v>5</v>
      </c>
      <c r="N51" s="155"/>
      <c r="P51" s="81"/>
      <c r="Q51" s="35"/>
      <c r="R51" s="192" t="s">
        <v>368</v>
      </c>
      <c r="S51" s="131" t="s">
        <v>135</v>
      </c>
      <c r="T51" s="19" t="s">
        <v>282</v>
      </c>
      <c r="U51" s="20" t="s">
        <v>36</v>
      </c>
      <c r="V51" s="21">
        <v>3</v>
      </c>
      <c r="W51" s="21">
        <v>0</v>
      </c>
      <c r="X51" s="22">
        <v>2</v>
      </c>
      <c r="Y51" s="15">
        <v>0</v>
      </c>
      <c r="Z51" s="15">
        <v>0</v>
      </c>
      <c r="AA51" s="15">
        <v>4</v>
      </c>
      <c r="AB51" s="15">
        <f t="shared" si="16"/>
        <v>2</v>
      </c>
    </row>
    <row r="52" spans="1:28" ht="30.95" customHeight="1" x14ac:dyDescent="0.25">
      <c r="A52" s="320"/>
      <c r="B52" s="169" t="s">
        <v>326</v>
      </c>
      <c r="C52" s="153">
        <v>7</v>
      </c>
      <c r="D52" s="12">
        <v>46</v>
      </c>
      <c r="E52" s="171"/>
      <c r="F52" s="171" t="s">
        <v>328</v>
      </c>
      <c r="G52" s="155"/>
      <c r="H52" s="155">
        <v>2</v>
      </c>
      <c r="I52" s="155">
        <v>0</v>
      </c>
      <c r="J52" s="155">
        <v>2</v>
      </c>
      <c r="K52" s="155">
        <v>0</v>
      </c>
      <c r="L52" s="155">
        <v>4</v>
      </c>
      <c r="M52" s="155">
        <v>5</v>
      </c>
      <c r="N52" s="155"/>
      <c r="P52" s="81"/>
      <c r="Q52" s="35">
        <v>3</v>
      </c>
      <c r="R52" s="192" t="s">
        <v>369</v>
      </c>
      <c r="S52" s="131" t="s">
        <v>136</v>
      </c>
      <c r="T52" s="19" t="s">
        <v>39</v>
      </c>
      <c r="U52" s="20" t="s">
        <v>38</v>
      </c>
      <c r="V52" s="21">
        <v>3</v>
      </c>
      <c r="W52" s="21">
        <v>0</v>
      </c>
      <c r="X52" s="22">
        <v>2</v>
      </c>
      <c r="Y52" s="15">
        <v>0</v>
      </c>
      <c r="Z52" s="15">
        <v>0</v>
      </c>
      <c r="AA52" s="15">
        <v>4</v>
      </c>
      <c r="AB52" s="15">
        <f t="shared" si="16"/>
        <v>2</v>
      </c>
    </row>
    <row r="53" spans="1:28" ht="39" customHeight="1" x14ac:dyDescent="0.25">
      <c r="A53" s="320"/>
      <c r="B53" s="169" t="s">
        <v>326</v>
      </c>
      <c r="C53" s="153">
        <v>8</v>
      </c>
      <c r="D53" s="12">
        <v>47</v>
      </c>
      <c r="E53" s="171"/>
      <c r="F53" s="171" t="s">
        <v>329</v>
      </c>
      <c r="G53" s="155"/>
      <c r="H53" s="155">
        <v>2</v>
      </c>
      <c r="I53" s="155">
        <v>0</v>
      </c>
      <c r="J53" s="155">
        <v>2</v>
      </c>
      <c r="K53" s="155">
        <v>0</v>
      </c>
      <c r="L53" s="155">
        <v>4</v>
      </c>
      <c r="M53" s="155">
        <v>5</v>
      </c>
      <c r="N53" s="155"/>
      <c r="P53" s="81"/>
      <c r="Q53" s="35"/>
      <c r="R53" s="104" t="s">
        <v>64</v>
      </c>
      <c r="S53" s="96" t="s">
        <v>158</v>
      </c>
      <c r="T53" s="59" t="s">
        <v>69</v>
      </c>
      <c r="U53" s="34" t="s">
        <v>115</v>
      </c>
      <c r="V53" s="58">
        <v>3</v>
      </c>
      <c r="W53" s="58">
        <v>0</v>
      </c>
      <c r="X53" s="58">
        <v>2</v>
      </c>
      <c r="Y53" s="58">
        <v>0</v>
      </c>
      <c r="Z53" s="58">
        <v>0</v>
      </c>
      <c r="AA53" s="53">
        <f>V53+W53+X53/2+Y53/4+Z53/2</f>
        <v>4</v>
      </c>
      <c r="AB53" s="54">
        <f t="shared" ref="AB53" si="17">(V53+W53+X53+Y53)</f>
        <v>5</v>
      </c>
    </row>
    <row r="54" spans="1:28" ht="39" customHeight="1" x14ac:dyDescent="0.25">
      <c r="A54" s="320"/>
      <c r="B54" s="169" t="s">
        <v>326</v>
      </c>
      <c r="C54" s="153">
        <v>8</v>
      </c>
      <c r="D54" s="12">
        <v>48</v>
      </c>
      <c r="E54" s="172"/>
      <c r="F54" s="172" t="s">
        <v>330</v>
      </c>
      <c r="G54" s="155"/>
      <c r="H54" s="155">
        <v>2</v>
      </c>
      <c r="I54" s="155">
        <v>0</v>
      </c>
      <c r="J54" s="155">
        <v>2</v>
      </c>
      <c r="K54" s="155">
        <v>0</v>
      </c>
      <c r="L54" s="155">
        <v>4</v>
      </c>
      <c r="M54" s="155">
        <v>5</v>
      </c>
      <c r="N54" s="155"/>
      <c r="P54" s="296" t="s">
        <v>119</v>
      </c>
      <c r="Q54" s="35">
        <v>4</v>
      </c>
      <c r="R54" s="104" t="s">
        <v>64</v>
      </c>
      <c r="S54" s="96" t="s">
        <v>159</v>
      </c>
      <c r="T54" s="59" t="s">
        <v>70</v>
      </c>
      <c r="U54" s="34" t="s">
        <v>115</v>
      </c>
      <c r="V54" s="58">
        <v>3</v>
      </c>
      <c r="W54" s="58">
        <v>0</v>
      </c>
      <c r="X54" s="58">
        <v>2</v>
      </c>
      <c r="Y54" s="58">
        <v>0</v>
      </c>
      <c r="Z54" s="58">
        <v>0</v>
      </c>
      <c r="AA54" s="53">
        <f>V54+W54+X54/2+Y54/4+Z54/2</f>
        <v>4</v>
      </c>
      <c r="AB54" s="54">
        <f t="shared" si="15"/>
        <v>5</v>
      </c>
    </row>
    <row r="55" spans="1:28" x14ac:dyDescent="0.25">
      <c r="H55">
        <f t="shared" ref="H55:K55" si="18">SUM(H3:H54)</f>
        <v>112</v>
      </c>
      <c r="I55">
        <f t="shared" si="18"/>
        <v>4</v>
      </c>
      <c r="J55">
        <f t="shared" si="18"/>
        <v>64</v>
      </c>
      <c r="K55">
        <f t="shared" si="18"/>
        <v>136</v>
      </c>
      <c r="L55">
        <f>SUM(L3:L54)</f>
        <v>188</v>
      </c>
      <c r="P55" s="296"/>
      <c r="Q55" s="311" t="s">
        <v>121</v>
      </c>
      <c r="R55" s="311"/>
      <c r="S55" s="311"/>
      <c r="T55" s="311"/>
      <c r="U55" s="311"/>
      <c r="V55" s="84">
        <f t="shared" ref="V55:AB55" si="19">SUM(V48:V54)</f>
        <v>21</v>
      </c>
      <c r="W55" s="84">
        <f t="shared" si="19"/>
        <v>0</v>
      </c>
      <c r="X55" s="84">
        <f t="shared" si="19"/>
        <v>14</v>
      </c>
      <c r="Y55" s="84">
        <f t="shared" si="19"/>
        <v>0</v>
      </c>
      <c r="Z55" s="84">
        <f t="shared" si="19"/>
        <v>0</v>
      </c>
      <c r="AA55" s="84">
        <f t="shared" si="19"/>
        <v>28</v>
      </c>
      <c r="AB55" s="84">
        <f t="shared" si="19"/>
        <v>23</v>
      </c>
    </row>
    <row r="56" spans="1:28" ht="15.75" x14ac:dyDescent="0.25">
      <c r="P56" s="296"/>
      <c r="Q56" s="85" t="s">
        <v>59</v>
      </c>
      <c r="R56" s="86" t="s">
        <v>53</v>
      </c>
      <c r="S56" s="111" t="s">
        <v>148</v>
      </c>
      <c r="T56" s="66" t="s">
        <v>60</v>
      </c>
      <c r="U56" s="87"/>
      <c r="V56" s="58">
        <v>0</v>
      </c>
      <c r="W56" s="58">
        <v>0</v>
      </c>
      <c r="X56" s="58">
        <v>0</v>
      </c>
      <c r="Y56" s="58">
        <v>24</v>
      </c>
      <c r="Z56" s="58">
        <v>0</v>
      </c>
      <c r="AA56" s="53">
        <v>6</v>
      </c>
      <c r="AB56" s="53">
        <f>V56+W56+X56+Y56</f>
        <v>24</v>
      </c>
    </row>
    <row r="57" spans="1:28" x14ac:dyDescent="0.25">
      <c r="P57" s="323" t="s">
        <v>355</v>
      </c>
      <c r="Q57" s="79" t="s">
        <v>109</v>
      </c>
      <c r="R57" s="65" t="s">
        <v>1</v>
      </c>
      <c r="S57" s="156" t="s">
        <v>260</v>
      </c>
      <c r="T57" s="68" t="s">
        <v>304</v>
      </c>
      <c r="U57" s="69" t="s">
        <v>305</v>
      </c>
      <c r="V57" s="69" t="s">
        <v>6</v>
      </c>
      <c r="W57" s="69" t="s">
        <v>7</v>
      </c>
      <c r="X57" s="69" t="s">
        <v>8</v>
      </c>
      <c r="Y57" s="69" t="s">
        <v>9</v>
      </c>
      <c r="Z57" s="69" t="s">
        <v>10</v>
      </c>
      <c r="AA57" s="157" t="s">
        <v>102</v>
      </c>
      <c r="AB57" s="162" t="s">
        <v>12</v>
      </c>
    </row>
    <row r="58" spans="1:28" x14ac:dyDescent="0.25">
      <c r="P58" s="323"/>
      <c r="Q58" s="158">
        <v>1</v>
      </c>
      <c r="R58" s="159" t="s">
        <v>292</v>
      </c>
      <c r="S58" s="154"/>
      <c r="T58" s="170" t="s">
        <v>327</v>
      </c>
      <c r="U58" s="155" t="s">
        <v>214</v>
      </c>
      <c r="V58" s="155">
        <v>2</v>
      </c>
      <c r="W58" s="155">
        <v>0</v>
      </c>
      <c r="X58" s="155">
        <v>2</v>
      </c>
      <c r="Y58" s="155">
        <v>0</v>
      </c>
      <c r="Z58" s="155">
        <v>0</v>
      </c>
      <c r="AA58" s="155">
        <v>4</v>
      </c>
      <c r="AB58" s="160">
        <v>5</v>
      </c>
    </row>
    <row r="59" spans="1:28" x14ac:dyDescent="0.25">
      <c r="P59" s="323"/>
      <c r="Q59" s="158">
        <v>2</v>
      </c>
      <c r="R59" s="159" t="s">
        <v>292</v>
      </c>
      <c r="S59" s="154"/>
      <c r="T59" s="171" t="s">
        <v>328</v>
      </c>
      <c r="U59" s="155" t="s">
        <v>333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323"/>
      <c r="Q60" s="158">
        <v>3</v>
      </c>
      <c r="R60" s="29" t="s">
        <v>53</v>
      </c>
      <c r="S60" s="19" t="s">
        <v>301</v>
      </c>
      <c r="T60" s="19" t="s">
        <v>301</v>
      </c>
      <c r="U60" s="58" t="s">
        <v>302</v>
      </c>
      <c r="V60" s="58">
        <v>0</v>
      </c>
      <c r="W60" s="58">
        <v>0</v>
      </c>
      <c r="X60" s="58">
        <v>0</v>
      </c>
      <c r="Y60" s="58">
        <v>32</v>
      </c>
      <c r="Z60" s="58">
        <v>0</v>
      </c>
      <c r="AA60" s="53">
        <v>8</v>
      </c>
      <c r="AB60" s="161">
        <f>V60+W60+X60+Y60</f>
        <v>32</v>
      </c>
    </row>
    <row r="61" spans="1:28" x14ac:dyDescent="0.25">
      <c r="P61" s="323" t="s">
        <v>356</v>
      </c>
      <c r="Q61" s="79" t="s">
        <v>109</v>
      </c>
      <c r="R61" s="65" t="s">
        <v>1</v>
      </c>
      <c r="S61" s="156" t="s">
        <v>110</v>
      </c>
      <c r="T61" s="156" t="s">
        <v>110</v>
      </c>
      <c r="U61" s="69" t="s">
        <v>305</v>
      </c>
      <c r="V61" s="69" t="s">
        <v>6</v>
      </c>
      <c r="W61" s="69" t="s">
        <v>7</v>
      </c>
      <c r="X61" s="69" t="s">
        <v>8</v>
      </c>
      <c r="Y61" s="69" t="s">
        <v>9</v>
      </c>
      <c r="Z61" s="69" t="s">
        <v>10</v>
      </c>
      <c r="AA61" s="69" t="s">
        <v>11</v>
      </c>
      <c r="AB61" s="157" t="s">
        <v>12</v>
      </c>
    </row>
    <row r="62" spans="1:28" x14ac:dyDescent="0.25">
      <c r="P62" s="323"/>
      <c r="Q62" s="158">
        <v>1</v>
      </c>
      <c r="R62" s="159" t="s">
        <v>292</v>
      </c>
      <c r="S62" s="154"/>
      <c r="T62" s="171" t="s">
        <v>329</v>
      </c>
      <c r="U62" s="155" t="s">
        <v>331</v>
      </c>
      <c r="V62" s="155">
        <v>2</v>
      </c>
      <c r="W62" s="155">
        <v>0</v>
      </c>
      <c r="X62" s="155">
        <v>2</v>
      </c>
      <c r="Y62" s="155">
        <v>0</v>
      </c>
      <c r="Z62" s="155">
        <v>0</v>
      </c>
      <c r="AA62" s="155">
        <v>4</v>
      </c>
      <c r="AB62" s="160">
        <v>5</v>
      </c>
    </row>
    <row r="63" spans="1:28" x14ac:dyDescent="0.25">
      <c r="P63" s="323"/>
      <c r="Q63" s="158">
        <v>2</v>
      </c>
      <c r="R63" s="159" t="s">
        <v>292</v>
      </c>
      <c r="S63" s="154"/>
      <c r="T63" s="172" t="s">
        <v>330</v>
      </c>
      <c r="U63" s="155" t="s">
        <v>332</v>
      </c>
      <c r="V63" s="155">
        <v>2</v>
      </c>
      <c r="W63" s="155">
        <v>0</v>
      </c>
      <c r="X63" s="155">
        <v>2</v>
      </c>
      <c r="Y63" s="155">
        <v>0</v>
      </c>
      <c r="Z63" s="155">
        <v>0</v>
      </c>
      <c r="AA63" s="155">
        <v>4</v>
      </c>
      <c r="AB63" s="160">
        <v>5</v>
      </c>
    </row>
    <row r="64" spans="1:28" x14ac:dyDescent="0.25">
      <c r="P64" s="323"/>
      <c r="Q64" s="158">
        <v>3</v>
      </c>
      <c r="R64" s="29" t="s">
        <v>53</v>
      </c>
      <c r="S64" s="19" t="s">
        <v>303</v>
      </c>
      <c r="T64" s="19" t="s">
        <v>303</v>
      </c>
      <c r="U64" s="58" t="s">
        <v>303</v>
      </c>
      <c r="V64" s="58">
        <v>0</v>
      </c>
      <c r="W64" s="58">
        <v>0</v>
      </c>
      <c r="X64" s="58">
        <v>0</v>
      </c>
      <c r="Y64" s="58">
        <v>32</v>
      </c>
      <c r="Z64" s="58">
        <v>0</v>
      </c>
      <c r="AA64" s="53">
        <v>8</v>
      </c>
      <c r="AB64" s="161">
        <f>V64+W64+X64+Y64</f>
        <v>32</v>
      </c>
    </row>
    <row r="65" spans="16:28" x14ac:dyDescent="0.25">
      <c r="P65" s="323"/>
      <c r="Q65" s="308" t="s">
        <v>306</v>
      </c>
      <c r="R65" s="309"/>
      <c r="S65" s="309"/>
      <c r="T65" s="309"/>
      <c r="U65" s="1"/>
      <c r="V65" s="1">
        <f t="shared" ref="V65:Z65" si="20">SUM(V14,V22:V23,V32,V40:V41,V50,V55:V56,V58:V60,V62:V64)</f>
        <v>46</v>
      </c>
      <c r="W65" s="1">
        <f t="shared" si="20"/>
        <v>0</v>
      </c>
      <c r="X65" s="1">
        <f t="shared" si="20"/>
        <v>32</v>
      </c>
      <c r="Y65" s="1">
        <f t="shared" si="20"/>
        <v>92</v>
      </c>
      <c r="Z65" s="1">
        <f t="shared" si="20"/>
        <v>0</v>
      </c>
      <c r="AA65" s="1">
        <v>188</v>
      </c>
      <c r="AB65" s="1">
        <f>SUM(AB14,AB22:AB23,AB32,AB40:AB41,AB50,AB55:AB56,AB58:AB60,AB62:AB64)</f>
        <v>161</v>
      </c>
    </row>
    <row r="66" spans="16:28" x14ac:dyDescent="0.25">
      <c r="P66" s="169"/>
    </row>
  </sheetData>
  <mergeCells count="38">
    <mergeCell ref="A51:A54"/>
    <mergeCell ref="P54:P56"/>
    <mergeCell ref="Q55:U55"/>
    <mergeCell ref="P57:P60"/>
    <mergeCell ref="P61:P65"/>
    <mergeCell ref="Q65:T65"/>
    <mergeCell ref="A39:A41"/>
    <mergeCell ref="P39:P47"/>
    <mergeCell ref="A42:A50"/>
    <mergeCell ref="Q47:U47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T34:U34"/>
    <mergeCell ref="P36:P37"/>
    <mergeCell ref="A17:A20"/>
    <mergeCell ref="P19:P26"/>
    <mergeCell ref="A22:A25"/>
    <mergeCell ref="A26:A30"/>
    <mergeCell ref="Q26:U26"/>
    <mergeCell ref="P27:P35"/>
    <mergeCell ref="A31:A36"/>
    <mergeCell ref="B31:B32"/>
    <mergeCell ref="C31:C32"/>
    <mergeCell ref="D31:D32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F79C-EB1D-44A2-ABB0-A20ACDCE1775}">
  <dimension ref="A1:AB63"/>
  <sheetViews>
    <sheetView topLeftCell="O3" workbookViewId="0">
      <selection activeCell="T32" sqref="T32"/>
    </sheetView>
  </sheetViews>
  <sheetFormatPr defaultRowHeight="15" x14ac:dyDescent="0.25"/>
  <cols>
    <col min="3" max="3" width="6.7109375" customWidth="1"/>
    <col min="4" max="4" width="6.5703125" customWidth="1"/>
    <col min="5" max="5" width="12.85546875" customWidth="1"/>
    <col min="6" max="6" width="28.140625" customWidth="1"/>
    <col min="8" max="8" width="6.140625" customWidth="1"/>
    <col min="9" max="9" width="6.42578125" customWidth="1"/>
    <col min="10" max="10" width="6.5703125" customWidth="1"/>
    <col min="11" max="11" width="5.85546875" customWidth="1"/>
    <col min="12" max="12" width="6" customWidth="1"/>
    <col min="13" max="13" width="5.28515625" customWidth="1"/>
    <col min="14" max="14" width="6.42578125" customWidth="1"/>
    <col min="15" max="15" width="5.85546875" customWidth="1"/>
    <col min="18" max="18" width="7.140625" customWidth="1"/>
    <col min="19" max="19" width="15.5703125" customWidth="1"/>
    <col min="20" max="20" width="33.285156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2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8.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15.6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36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1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2</v>
      </c>
      <c r="I20" s="11">
        <v>0</v>
      </c>
      <c r="J20" s="11">
        <v>0</v>
      </c>
      <c r="K20" s="11">
        <v>8</v>
      </c>
      <c r="L20" s="11">
        <v>4</v>
      </c>
      <c r="M20" s="15"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7"/>
      <c r="B22" s="23" t="s">
        <v>44</v>
      </c>
      <c r="C22" s="28">
        <v>6</v>
      </c>
      <c r="D22" s="12">
        <v>20</v>
      </c>
      <c r="E22" s="134" t="s">
        <v>141</v>
      </c>
      <c r="F22" s="19" t="s">
        <v>50</v>
      </c>
      <c r="G22" s="25" t="s">
        <v>51</v>
      </c>
      <c r="H22" s="11">
        <v>1</v>
      </c>
      <c r="I22" s="11">
        <v>0</v>
      </c>
      <c r="J22" s="11">
        <v>0</v>
      </c>
      <c r="K22" s="11">
        <v>4</v>
      </c>
      <c r="L22" s="11">
        <v>2</v>
      </c>
      <c r="M22" s="15">
        <f t="shared" si="2"/>
        <v>5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3" t="s">
        <v>52</v>
      </c>
      <c r="B23" s="29" t="s">
        <v>53</v>
      </c>
      <c r="C23" s="30" t="s">
        <v>54</v>
      </c>
      <c r="D23" s="12">
        <v>21</v>
      </c>
      <c r="E23" s="135" t="s">
        <v>146</v>
      </c>
      <c r="F23" s="19" t="s">
        <v>55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22</v>
      </c>
      <c r="E24" s="135" t="s">
        <v>284</v>
      </c>
      <c r="F24" s="19" t="s">
        <v>58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59</v>
      </c>
      <c r="D25" s="12">
        <v>23</v>
      </c>
      <c r="E25" s="135" t="s">
        <v>272</v>
      </c>
      <c r="F25" s="19" t="s">
        <v>60</v>
      </c>
      <c r="G25" s="25" t="s">
        <v>56</v>
      </c>
      <c r="H25" s="11">
        <v>0</v>
      </c>
      <c r="I25" s="11">
        <v>0</v>
      </c>
      <c r="J25" s="11">
        <v>0</v>
      </c>
      <c r="K25" s="11">
        <v>8</v>
      </c>
      <c r="L25" s="11">
        <v>2</v>
      </c>
      <c r="M25" s="15">
        <v>8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>
        <v>45</v>
      </c>
      <c r="D26" s="12"/>
      <c r="E26" s="135"/>
      <c r="F26" s="19" t="s">
        <v>302</v>
      </c>
      <c r="G26" s="18"/>
      <c r="H26" s="58">
        <v>0</v>
      </c>
      <c r="I26" s="58">
        <v>0</v>
      </c>
      <c r="J26" s="58">
        <v>0</v>
      </c>
      <c r="K26" s="58">
        <v>32</v>
      </c>
      <c r="L26" s="58">
        <v>8</v>
      </c>
      <c r="M26" s="53">
        <v>32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/>
      <c r="C27" s="30" t="s">
        <v>307</v>
      </c>
      <c r="D27" s="12"/>
      <c r="E27" s="135"/>
      <c r="F27" s="19" t="s">
        <v>303</v>
      </c>
      <c r="G27" s="18"/>
      <c r="H27" s="58">
        <v>0</v>
      </c>
      <c r="I27" s="58">
        <v>0</v>
      </c>
      <c r="J27" s="58">
        <v>0</v>
      </c>
      <c r="K27" s="58">
        <v>32</v>
      </c>
      <c r="L27" s="58">
        <v>8</v>
      </c>
      <c r="M27" s="53">
        <v>32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0">(V27+W27+X27+Y27)</f>
        <v>4</v>
      </c>
    </row>
    <row r="28" spans="1:28" ht="15.75" x14ac:dyDescent="0.25">
      <c r="A28" s="294"/>
      <c r="B28" s="29" t="s">
        <v>53</v>
      </c>
      <c r="C28" s="30" t="s">
        <v>9</v>
      </c>
      <c r="D28" s="12">
        <v>24</v>
      </c>
      <c r="E28" s="136" t="s">
        <v>149</v>
      </c>
      <c r="F28" s="13" t="s">
        <v>61</v>
      </c>
      <c r="G28" s="18" t="s">
        <v>62</v>
      </c>
      <c r="H28" s="31">
        <v>0</v>
      </c>
      <c r="I28" s="31">
        <v>0</v>
      </c>
      <c r="J28" s="22">
        <v>4</v>
      </c>
      <c r="K28" s="15">
        <v>0</v>
      </c>
      <c r="L28" s="15">
        <v>2</v>
      </c>
      <c r="M28" s="15">
        <f t="shared" ref="M28:M45" si="11">H28+I28+J28+K28</f>
        <v>4</v>
      </c>
      <c r="N28" s="11"/>
      <c r="O28" s="2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0"/>
        <v>5</v>
      </c>
    </row>
    <row r="29" spans="1:28" ht="25.5" x14ac:dyDescent="0.25">
      <c r="A29" s="277" t="s">
        <v>63</v>
      </c>
      <c r="B29" s="32" t="s">
        <v>64</v>
      </c>
      <c r="C29" s="11">
        <v>5</v>
      </c>
      <c r="D29" s="12">
        <v>25</v>
      </c>
      <c r="E29" s="96" t="s">
        <v>155</v>
      </c>
      <c r="F29" s="33" t="s">
        <v>65</v>
      </c>
      <c r="G29" s="34" t="s">
        <v>64</v>
      </c>
      <c r="H29" s="11">
        <v>4</v>
      </c>
      <c r="I29" s="11">
        <v>0</v>
      </c>
      <c r="J29" s="11">
        <v>2</v>
      </c>
      <c r="K29" s="11">
        <v>0</v>
      </c>
      <c r="L29" s="11">
        <v>4</v>
      </c>
      <c r="M29" s="15">
        <f t="shared" si="11"/>
        <v>6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0"/>
        <v>5</v>
      </c>
    </row>
    <row r="30" spans="1:28" ht="25.5" x14ac:dyDescent="0.25">
      <c r="A30" s="277"/>
      <c r="B30" s="32" t="s">
        <v>64</v>
      </c>
      <c r="C30" s="11">
        <v>5</v>
      </c>
      <c r="D30" s="12">
        <v>26</v>
      </c>
      <c r="E30" s="96" t="s">
        <v>156</v>
      </c>
      <c r="F30" s="33" t="s">
        <v>67</v>
      </c>
      <c r="G30" s="34" t="s">
        <v>64</v>
      </c>
      <c r="H30" s="11">
        <v>4</v>
      </c>
      <c r="I30" s="11">
        <v>0</v>
      </c>
      <c r="J30" s="11">
        <v>0</v>
      </c>
      <c r="K30" s="11">
        <v>0</v>
      </c>
      <c r="L30" s="11">
        <v>4</v>
      </c>
      <c r="M30" s="15">
        <f t="shared" si="11"/>
        <v>4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0"/>
        <v>2</v>
      </c>
    </row>
    <row r="31" spans="1:28" ht="25.5" x14ac:dyDescent="0.25">
      <c r="A31" s="277"/>
      <c r="B31" s="32" t="s">
        <v>64</v>
      </c>
      <c r="C31" s="11">
        <v>5</v>
      </c>
      <c r="D31" s="12">
        <v>27</v>
      </c>
      <c r="E31" s="96" t="s">
        <v>157</v>
      </c>
      <c r="F31" s="33" t="s">
        <v>68</v>
      </c>
      <c r="G31" s="34" t="s">
        <v>64</v>
      </c>
      <c r="H31" s="11">
        <v>4</v>
      </c>
      <c r="I31" s="11">
        <v>0</v>
      </c>
      <c r="J31" s="11">
        <v>0</v>
      </c>
      <c r="K31" s="11">
        <v>0</v>
      </c>
      <c r="L31" s="11">
        <v>3</v>
      </c>
      <c r="M31" s="15">
        <f t="shared" si="11"/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2</v>
      </c>
      <c r="W31" s="58">
        <v>0</v>
      </c>
      <c r="X31" s="58">
        <v>0</v>
      </c>
      <c r="Y31" s="58">
        <v>8</v>
      </c>
      <c r="Z31" s="58">
        <v>0</v>
      </c>
      <c r="AA31" s="53">
        <f>V31+W31+X31/2+Y31/4+Z31/2</f>
        <v>4</v>
      </c>
      <c r="AB31" s="54">
        <f t="shared" si="10"/>
        <v>10</v>
      </c>
    </row>
    <row r="32" spans="1:28" ht="25.5" x14ac:dyDescent="0.25">
      <c r="A32" s="277"/>
      <c r="B32" s="32" t="s">
        <v>64</v>
      </c>
      <c r="C32" s="11">
        <v>6</v>
      </c>
      <c r="D32" s="12">
        <v>28</v>
      </c>
      <c r="E32" s="96" t="s">
        <v>269</v>
      </c>
      <c r="F32" s="33" t="s">
        <v>69</v>
      </c>
      <c r="G32" s="34" t="s">
        <v>64</v>
      </c>
      <c r="H32" s="11">
        <v>4</v>
      </c>
      <c r="I32" s="11">
        <v>0</v>
      </c>
      <c r="J32" s="11">
        <v>0</v>
      </c>
      <c r="K32" s="11">
        <v>0</v>
      </c>
      <c r="L32" s="11">
        <v>4</v>
      </c>
      <c r="M32" s="15">
        <f t="shared" si="11"/>
        <v>4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25.5" x14ac:dyDescent="0.25">
      <c r="A33" s="277"/>
      <c r="B33" s="32" t="s">
        <v>64</v>
      </c>
      <c r="C33" s="11">
        <v>6</v>
      </c>
      <c r="D33" s="12">
        <v>29</v>
      </c>
      <c r="E33" s="96" t="s">
        <v>270</v>
      </c>
      <c r="F33" s="33" t="s">
        <v>70</v>
      </c>
      <c r="G33" s="34" t="s">
        <v>64</v>
      </c>
      <c r="H33" s="11">
        <v>4</v>
      </c>
      <c r="I33" s="11">
        <v>0</v>
      </c>
      <c r="J33" s="11">
        <v>2</v>
      </c>
      <c r="K33" s="11">
        <v>0</v>
      </c>
      <c r="L33" s="11">
        <v>4</v>
      </c>
      <c r="M33" s="15">
        <f t="shared" si="11"/>
        <v>6</v>
      </c>
      <c r="N33" s="35" t="s">
        <v>66</v>
      </c>
      <c r="O33" s="3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0"/>
        <v>4</v>
      </c>
    </row>
    <row r="34" spans="1:28" ht="25.5" x14ac:dyDescent="0.25">
      <c r="A34" s="277"/>
      <c r="B34" s="32" t="s">
        <v>64</v>
      </c>
      <c r="C34" s="11">
        <v>6</v>
      </c>
      <c r="D34" s="12">
        <v>30</v>
      </c>
      <c r="E34" s="96" t="s">
        <v>271</v>
      </c>
      <c r="F34" s="33" t="s">
        <v>71</v>
      </c>
      <c r="G34" s="34" t="s">
        <v>64</v>
      </c>
      <c r="H34" s="11">
        <v>4</v>
      </c>
      <c r="I34" s="11">
        <v>0</v>
      </c>
      <c r="J34" s="11">
        <v>0</v>
      </c>
      <c r="K34" s="11">
        <v>0</v>
      </c>
      <c r="L34" s="11">
        <v>4</v>
      </c>
      <c r="M34" s="15">
        <f t="shared" si="11"/>
        <v>4</v>
      </c>
      <c r="N34" s="35" t="s">
        <v>66</v>
      </c>
      <c r="O34" s="3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34</v>
      </c>
    </row>
    <row r="35" spans="1:28" ht="15.75" x14ac:dyDescent="0.25">
      <c r="A35" s="268" t="s">
        <v>72</v>
      </c>
      <c r="B35" s="284" t="s">
        <v>73</v>
      </c>
      <c r="C35" s="262">
        <v>1</v>
      </c>
      <c r="D35" s="278">
        <v>31</v>
      </c>
      <c r="E35" s="280" t="s">
        <v>153</v>
      </c>
      <c r="F35" s="282" t="s">
        <v>74</v>
      </c>
      <c r="G35" s="266" t="s">
        <v>290</v>
      </c>
      <c r="H35" s="262">
        <v>0</v>
      </c>
      <c r="I35" s="262">
        <v>0</v>
      </c>
      <c r="J35" s="262">
        <v>4</v>
      </c>
      <c r="K35" s="262">
        <v>0</v>
      </c>
      <c r="L35" s="262">
        <v>2</v>
      </c>
      <c r="M35" s="264">
        <f t="shared" si="11"/>
        <v>4</v>
      </c>
      <c r="N35" s="145"/>
      <c r="O35" s="147"/>
      <c r="P35" s="314"/>
      <c r="Q35" s="78" t="s">
        <v>57</v>
      </c>
      <c r="R35" s="29" t="s">
        <v>53</v>
      </c>
      <c r="S35" s="112" t="s">
        <v>284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x14ac:dyDescent="0.25">
      <c r="A36" s="269"/>
      <c r="B36" s="285"/>
      <c r="C36" s="263"/>
      <c r="D36" s="279"/>
      <c r="E36" s="281"/>
      <c r="F36" s="283"/>
      <c r="G36" s="267"/>
      <c r="H36" s="263"/>
      <c r="I36" s="263"/>
      <c r="J36" s="263"/>
      <c r="K36" s="263"/>
      <c r="L36" s="263"/>
      <c r="M36" s="265"/>
      <c r="N36" s="146"/>
      <c r="O36" s="148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15.75" x14ac:dyDescent="0.25">
      <c r="A37" s="269"/>
      <c r="B37" s="37" t="s">
        <v>73</v>
      </c>
      <c r="C37" s="11">
        <v>4</v>
      </c>
      <c r="D37" s="12">
        <v>32</v>
      </c>
      <c r="E37" s="113" t="s">
        <v>151</v>
      </c>
      <c r="F37" s="33" t="s">
        <v>76</v>
      </c>
      <c r="G37" s="34" t="s">
        <v>77</v>
      </c>
      <c r="H37" s="11">
        <v>0</v>
      </c>
      <c r="I37" s="11">
        <v>0</v>
      </c>
      <c r="J37" s="11">
        <v>4</v>
      </c>
      <c r="K37" s="11">
        <v>0</v>
      </c>
      <c r="L37" s="11">
        <v>2</v>
      </c>
      <c r="M37" s="15">
        <f t="shared" si="11"/>
        <v>4</v>
      </c>
      <c r="N37" s="11"/>
      <c r="O37" s="26"/>
      <c r="P37" s="296" t="s">
        <v>57</v>
      </c>
      <c r="Q37" s="55">
        <v>1</v>
      </c>
      <c r="R37" s="99" t="s">
        <v>64</v>
      </c>
      <c r="S37" s="164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2</v>
      </c>
      <c r="Y37" s="58">
        <v>0</v>
      </c>
      <c r="Z37" s="58">
        <v>0</v>
      </c>
      <c r="AA37" s="53">
        <f t="shared" ref="AA37:AA43" si="12">V37+W37+X37/2+Y37/4+Z37/2</f>
        <v>4</v>
      </c>
      <c r="AB37" s="54">
        <f t="shared" ref="AB37:AB43" si="13">(V37+W37+X37+Y37)</f>
        <v>5</v>
      </c>
    </row>
    <row r="38" spans="1:28" ht="15.75" x14ac:dyDescent="0.25">
      <c r="A38" s="269"/>
      <c r="B38" s="37" t="s">
        <v>73</v>
      </c>
      <c r="C38" s="11">
        <v>3</v>
      </c>
      <c r="D38" s="12">
        <v>33</v>
      </c>
      <c r="E38" s="137" t="s">
        <v>152</v>
      </c>
      <c r="F38" s="33" t="s">
        <v>78</v>
      </c>
      <c r="G38" s="38" t="s">
        <v>79</v>
      </c>
      <c r="H38" s="39">
        <v>3</v>
      </c>
      <c r="I38" s="39">
        <v>0</v>
      </c>
      <c r="J38" s="39">
        <v>0</v>
      </c>
      <c r="K38" s="39">
        <v>0</v>
      </c>
      <c r="L38" s="39">
        <v>3</v>
      </c>
      <c r="M38" s="15">
        <f t="shared" si="11"/>
        <v>3</v>
      </c>
      <c r="N38" s="11"/>
      <c r="O38" s="26"/>
      <c r="P38" s="64"/>
      <c r="Q38" s="55">
        <v>2</v>
      </c>
      <c r="R38" s="99" t="s">
        <v>64</v>
      </c>
      <c r="S38" s="164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2</v>
      </c>
      <c r="Y38" s="58">
        <v>0</v>
      </c>
      <c r="Z38" s="58">
        <v>0</v>
      </c>
      <c r="AA38" s="53">
        <f t="shared" si="12"/>
        <v>4</v>
      </c>
      <c r="AB38" s="54">
        <f t="shared" si="13"/>
        <v>5</v>
      </c>
    </row>
    <row r="39" spans="1:28" x14ac:dyDescent="0.25">
      <c r="A39" s="269"/>
      <c r="B39" s="37" t="s">
        <v>73</v>
      </c>
      <c r="C39" s="11">
        <v>2</v>
      </c>
      <c r="D39" s="12">
        <v>34</v>
      </c>
      <c r="E39" s="138" t="s">
        <v>283</v>
      </c>
      <c r="F39" s="33" t="s">
        <v>80</v>
      </c>
      <c r="G39" s="38" t="s">
        <v>81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f t="shared" si="11"/>
        <v>2</v>
      </c>
      <c r="N39" s="11"/>
      <c r="O39" s="26"/>
      <c r="P39" s="317" t="s">
        <v>116</v>
      </c>
      <c r="Q39" s="55">
        <v>3</v>
      </c>
      <c r="R39" s="99" t="s">
        <v>64</v>
      </c>
      <c r="S39" s="164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2</v>
      </c>
      <c r="Y39" s="58">
        <v>0</v>
      </c>
      <c r="Z39" s="58">
        <v>0</v>
      </c>
      <c r="AA39" s="53">
        <f t="shared" si="12"/>
        <v>4</v>
      </c>
      <c r="AB39" s="54">
        <f t="shared" si="13"/>
        <v>5</v>
      </c>
    </row>
    <row r="40" spans="1:28" ht="15.75" x14ac:dyDescent="0.25">
      <c r="A40" s="270"/>
      <c r="B40" s="37" t="s">
        <v>73</v>
      </c>
      <c r="C40" s="11">
        <v>3</v>
      </c>
      <c r="D40" s="12">
        <v>35</v>
      </c>
      <c r="E40" s="123" t="s">
        <v>144</v>
      </c>
      <c r="F40" s="40" t="s">
        <v>82</v>
      </c>
      <c r="G40" s="14" t="s">
        <v>83</v>
      </c>
      <c r="H40" s="11">
        <v>2</v>
      </c>
      <c r="I40" s="11">
        <v>0</v>
      </c>
      <c r="J40" s="11">
        <v>2</v>
      </c>
      <c r="K40" s="11">
        <v>0</v>
      </c>
      <c r="L40" s="11">
        <v>3</v>
      </c>
      <c r="M40" s="15">
        <f t="shared" si="11"/>
        <v>4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ht="15.75" x14ac:dyDescent="0.25">
      <c r="A41" s="142"/>
      <c r="B41" s="37" t="s">
        <v>73</v>
      </c>
      <c r="C41" s="11">
        <v>4</v>
      </c>
      <c r="D41" s="12">
        <v>36</v>
      </c>
      <c r="E41" s="143" t="s">
        <v>287</v>
      </c>
      <c r="F41" s="40" t="s">
        <v>286</v>
      </c>
      <c r="G41" s="14" t="s">
        <v>285</v>
      </c>
      <c r="H41" s="11">
        <v>2</v>
      </c>
      <c r="I41" s="11">
        <v>0</v>
      </c>
      <c r="J41" s="11">
        <v>0</v>
      </c>
      <c r="K41" s="11">
        <v>0</v>
      </c>
      <c r="L41" s="11">
        <v>2</v>
      </c>
      <c r="M41" s="15">
        <v>4</v>
      </c>
      <c r="N41" s="11"/>
      <c r="O41" s="2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41"/>
      <c r="B42" s="42" t="s">
        <v>84</v>
      </c>
      <c r="C42" s="11">
        <v>1</v>
      </c>
      <c r="D42" s="12">
        <v>36</v>
      </c>
      <c r="E42" s="116" t="s">
        <v>154</v>
      </c>
      <c r="F42" s="33" t="s">
        <v>85</v>
      </c>
      <c r="G42" s="38" t="s">
        <v>86</v>
      </c>
      <c r="H42" s="11">
        <v>2</v>
      </c>
      <c r="I42" s="11">
        <v>0</v>
      </c>
      <c r="J42" s="11">
        <v>0</v>
      </c>
      <c r="K42" s="11">
        <v>0</v>
      </c>
      <c r="L42" s="11">
        <v>0</v>
      </c>
      <c r="M42" s="15">
        <f t="shared" si="11"/>
        <v>2</v>
      </c>
      <c r="N42" s="11"/>
      <c r="O42" s="2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 t="s">
        <v>87</v>
      </c>
      <c r="B43" s="43" t="s">
        <v>88</v>
      </c>
      <c r="C43" s="11">
        <v>5</v>
      </c>
      <c r="D43" s="12">
        <v>37</v>
      </c>
      <c r="E43" s="139" t="s">
        <v>266</v>
      </c>
      <c r="F43" s="33" t="s">
        <v>89</v>
      </c>
      <c r="G43" s="38" t="s">
        <v>90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1"/>
        <v>4</v>
      </c>
      <c r="N43" s="15"/>
      <c r="O43" s="1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1"/>
      <c r="B44" s="44" t="s">
        <v>88</v>
      </c>
      <c r="C44" s="11">
        <v>5</v>
      </c>
      <c r="D44" s="12">
        <v>38</v>
      </c>
      <c r="E44" s="139" t="s">
        <v>267</v>
      </c>
      <c r="F44" s="33" t="s">
        <v>91</v>
      </c>
      <c r="G44" s="38" t="s">
        <v>92</v>
      </c>
      <c r="H44" s="11">
        <v>4</v>
      </c>
      <c r="I44" s="11">
        <v>0</v>
      </c>
      <c r="J44" s="11">
        <v>0</v>
      </c>
      <c r="K44" s="11">
        <v>0</v>
      </c>
      <c r="L44" s="11">
        <v>4</v>
      </c>
      <c r="M44" s="15">
        <f t="shared" si="11"/>
        <v>4</v>
      </c>
      <c r="N44" s="15"/>
      <c r="O44" s="1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10</v>
      </c>
      <c r="Y44" s="60">
        <f>SUM(Y37:Y43)</f>
        <v>4</v>
      </c>
      <c r="Z44" s="60">
        <v>0</v>
      </c>
      <c r="AA44" s="60">
        <f>SUM(AA37:AA43)</f>
        <v>24</v>
      </c>
      <c r="AB44" s="61">
        <f>SUM(AB37:AB43)</f>
        <v>32</v>
      </c>
    </row>
    <row r="45" spans="1:28" ht="24.75" x14ac:dyDescent="0.25">
      <c r="A45" s="271"/>
      <c r="B45" s="44" t="s">
        <v>88</v>
      </c>
      <c r="C45" s="11">
        <v>6</v>
      </c>
      <c r="D45" s="12">
        <v>39</v>
      </c>
      <c r="E45" s="139" t="s">
        <v>268</v>
      </c>
      <c r="F45" s="33" t="s">
        <v>262</v>
      </c>
      <c r="G45" s="38" t="s">
        <v>263</v>
      </c>
      <c r="H45" s="11">
        <v>4</v>
      </c>
      <c r="I45" s="11">
        <v>0</v>
      </c>
      <c r="J45" s="11">
        <v>0</v>
      </c>
      <c r="K45" s="11">
        <v>0</v>
      </c>
      <c r="L45" s="11">
        <v>4</v>
      </c>
      <c r="M45" s="15">
        <f t="shared" si="11"/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50" si="14">(V45+W45+X45+Y45)</f>
        <v>5</v>
      </c>
    </row>
    <row r="46" spans="1:28" x14ac:dyDescent="0.25">
      <c r="A46" s="272" t="s">
        <v>93</v>
      </c>
      <c r="B46" s="45" t="s">
        <v>94</v>
      </c>
      <c r="C46" s="46">
        <v>2</v>
      </c>
      <c r="D46" s="12">
        <v>40</v>
      </c>
      <c r="E46" s="140" t="s">
        <v>258</v>
      </c>
      <c r="F46" s="40" t="s">
        <v>95</v>
      </c>
      <c r="G46" s="14" t="s">
        <v>96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2</v>
      </c>
      <c r="R46" s="101" t="s">
        <v>44</v>
      </c>
      <c r="S46" s="96" t="s">
        <v>141</v>
      </c>
      <c r="T46" s="55" t="s">
        <v>118</v>
      </c>
      <c r="U46" s="82" t="s">
        <v>51</v>
      </c>
      <c r="V46" s="21">
        <v>1</v>
      </c>
      <c r="W46" s="21">
        <v>0</v>
      </c>
      <c r="X46" s="53">
        <v>0</v>
      </c>
      <c r="Y46" s="53">
        <v>4</v>
      </c>
      <c r="Z46" s="53">
        <v>0</v>
      </c>
      <c r="AA46" s="53">
        <v>2</v>
      </c>
      <c r="AB46" s="54">
        <f t="shared" si="14"/>
        <v>5</v>
      </c>
    </row>
    <row r="47" spans="1:28" x14ac:dyDescent="0.25">
      <c r="A47" s="273"/>
      <c r="B47" s="45" t="s">
        <v>94</v>
      </c>
      <c r="C47" s="46">
        <v>3</v>
      </c>
      <c r="D47" s="12">
        <v>41</v>
      </c>
      <c r="E47" s="140" t="s">
        <v>259</v>
      </c>
      <c r="F47" s="40" t="s">
        <v>97</v>
      </c>
      <c r="G47" s="14" t="s">
        <v>98</v>
      </c>
      <c r="H47" s="11">
        <v>0</v>
      </c>
      <c r="I47" s="11">
        <v>0</v>
      </c>
      <c r="J47" s="11">
        <v>0</v>
      </c>
      <c r="K47" s="11">
        <v>4</v>
      </c>
      <c r="L47" s="11">
        <v>1</v>
      </c>
      <c r="M47" s="15">
        <v>4</v>
      </c>
      <c r="N47" s="11"/>
      <c r="O47" s="26"/>
      <c r="P47" s="81"/>
      <c r="Q47" s="35">
        <v>3</v>
      </c>
      <c r="R47" s="104" t="s">
        <v>64</v>
      </c>
      <c r="S47" s="164" t="s">
        <v>158</v>
      </c>
      <c r="T47" s="59" t="s">
        <v>69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274"/>
      <c r="B48" s="45" t="s">
        <v>94</v>
      </c>
      <c r="C48" s="46">
        <v>4</v>
      </c>
      <c r="D48" s="12">
        <v>42</v>
      </c>
      <c r="E48" s="140" t="s">
        <v>150</v>
      </c>
      <c r="F48" s="47" t="s">
        <v>99</v>
      </c>
      <c r="G48" s="48" t="s">
        <v>100</v>
      </c>
      <c r="H48" s="11">
        <v>0</v>
      </c>
      <c r="I48" s="11">
        <v>0</v>
      </c>
      <c r="J48" s="11">
        <v>0</v>
      </c>
      <c r="K48" s="11">
        <v>4</v>
      </c>
      <c r="L48" s="11">
        <v>1</v>
      </c>
      <c r="M48" s="15">
        <v>4</v>
      </c>
      <c r="N48" s="11"/>
      <c r="O48" s="26"/>
      <c r="P48" s="296" t="s">
        <v>119</v>
      </c>
      <c r="Q48" s="35">
        <v>4</v>
      </c>
      <c r="R48" s="104" t="s">
        <v>64</v>
      </c>
      <c r="S48" s="164" t="s">
        <v>159</v>
      </c>
      <c r="T48" s="59" t="s">
        <v>70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13" t="s">
        <v>291</v>
      </c>
      <c r="B49" s="152" t="s">
        <v>292</v>
      </c>
      <c r="C49" s="153">
        <v>7</v>
      </c>
      <c r="D49" s="12">
        <v>45</v>
      </c>
      <c r="E49" s="154"/>
      <c r="F49" s="154" t="s">
        <v>293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N49" s="150"/>
      <c r="O49" s="151"/>
      <c r="P49" s="296"/>
      <c r="Q49" s="83">
        <v>5</v>
      </c>
      <c r="R49" s="104" t="s">
        <v>64</v>
      </c>
      <c r="S49" s="164" t="s">
        <v>160</v>
      </c>
      <c r="T49" s="59" t="s">
        <v>120</v>
      </c>
      <c r="U49" s="34" t="s">
        <v>115</v>
      </c>
      <c r="V49" s="58">
        <v>3</v>
      </c>
      <c r="W49" s="58">
        <v>0</v>
      </c>
      <c r="X49" s="58">
        <v>2</v>
      </c>
      <c r="Y49" s="58">
        <v>0</v>
      </c>
      <c r="Z49" s="58">
        <v>0</v>
      </c>
      <c r="AA49" s="53">
        <f>V49+W49+X49/2+Y49/4+Z49/2</f>
        <v>4</v>
      </c>
      <c r="AB49" s="54">
        <f t="shared" si="14"/>
        <v>5</v>
      </c>
    </row>
    <row r="50" spans="1:28" ht="39" customHeight="1" x14ac:dyDescent="0.25">
      <c r="A50" s="313"/>
      <c r="B50" s="152" t="s">
        <v>292</v>
      </c>
      <c r="C50" s="153">
        <v>7</v>
      </c>
      <c r="D50" s="12">
        <v>46</v>
      </c>
      <c r="E50" s="154"/>
      <c r="F50" s="154" t="s">
        <v>295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78">
        <v>6</v>
      </c>
      <c r="R50" s="105" t="s">
        <v>88</v>
      </c>
      <c r="S50" s="96"/>
      <c r="T50" s="59" t="s">
        <v>262</v>
      </c>
      <c r="U50" s="34" t="s">
        <v>263</v>
      </c>
      <c r="V50" s="58">
        <v>4</v>
      </c>
      <c r="W50" s="58">
        <v>0</v>
      </c>
      <c r="X50" s="58">
        <v>0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4</v>
      </c>
    </row>
    <row r="51" spans="1:28" ht="39" customHeight="1" x14ac:dyDescent="0.25">
      <c r="A51" s="313"/>
      <c r="B51" s="152" t="s">
        <v>292</v>
      </c>
      <c r="C51" s="153">
        <v>8</v>
      </c>
      <c r="D51" s="12">
        <v>47</v>
      </c>
      <c r="E51" s="154"/>
      <c r="F51" s="154" t="s">
        <v>297</v>
      </c>
      <c r="G51" s="155">
        <v>2</v>
      </c>
      <c r="H51" s="155">
        <v>0</v>
      </c>
      <c r="I51" s="155">
        <v>2</v>
      </c>
      <c r="J51" s="155">
        <v>0</v>
      </c>
      <c r="K51" s="155">
        <v>0</v>
      </c>
      <c r="L51" s="155">
        <v>4</v>
      </c>
      <c r="M51" s="155">
        <v>5</v>
      </c>
      <c r="P51" s="296"/>
      <c r="Q51" s="311" t="s">
        <v>121</v>
      </c>
      <c r="R51" s="311"/>
      <c r="S51" s="311"/>
      <c r="T51" s="311"/>
      <c r="U51" s="311"/>
      <c r="V51" s="84">
        <f>SUM(V45:V50)</f>
        <v>17</v>
      </c>
      <c r="W51" s="84">
        <f t="shared" ref="W51:AB51" si="15">SUM(W45:W50)</f>
        <v>0</v>
      </c>
      <c r="X51" s="84">
        <f t="shared" si="15"/>
        <v>8</v>
      </c>
      <c r="Y51" s="84">
        <f t="shared" si="15"/>
        <v>4</v>
      </c>
      <c r="Z51" s="84">
        <f t="shared" si="15"/>
        <v>0</v>
      </c>
      <c r="AA51" s="84">
        <f t="shared" si="15"/>
        <v>22</v>
      </c>
      <c r="AB51" s="84">
        <f t="shared" si="15"/>
        <v>29</v>
      </c>
    </row>
    <row r="52" spans="1:28" ht="15.75" x14ac:dyDescent="0.25">
      <c r="A52" s="313"/>
      <c r="B52" s="152" t="s">
        <v>292</v>
      </c>
      <c r="C52" s="153">
        <v>8</v>
      </c>
      <c r="D52" s="12">
        <v>48</v>
      </c>
      <c r="E52" s="154"/>
      <c r="F52" s="154" t="s">
        <v>299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5" t="s">
        <v>59</v>
      </c>
      <c r="R52" s="86" t="s">
        <v>53</v>
      </c>
      <c r="S52" s="111" t="s">
        <v>272</v>
      </c>
      <c r="T52" s="66" t="s">
        <v>60</v>
      </c>
      <c r="U52" s="87"/>
      <c r="V52" s="58">
        <v>0</v>
      </c>
      <c r="W52" s="58">
        <v>0</v>
      </c>
      <c r="X52" s="58">
        <v>0</v>
      </c>
      <c r="Y52" s="58">
        <v>8</v>
      </c>
      <c r="Z52" s="58">
        <v>0</v>
      </c>
      <c r="AA52" s="53">
        <f>V52+W52+X52/2+Y52/4+Z52/2</f>
        <v>2</v>
      </c>
      <c r="AB52" s="53">
        <f>V52+W52+X52+Y52</f>
        <v>8</v>
      </c>
    </row>
    <row r="53" spans="1:28" x14ac:dyDescent="0.25">
      <c r="A53" s="310" t="s">
        <v>308</v>
      </c>
      <c r="B53" s="310"/>
      <c r="C53" s="310"/>
      <c r="D53" s="310"/>
      <c r="E53" s="310"/>
      <c r="F53" s="310"/>
      <c r="H53">
        <f t="shared" ref="H53:K53" si="16">SUM(H3:H52)</f>
        <v>101</v>
      </c>
      <c r="I53">
        <f t="shared" si="16"/>
        <v>12</v>
      </c>
      <c r="J53">
        <f t="shared" si="16"/>
        <v>42</v>
      </c>
      <c r="K53">
        <f t="shared" si="16"/>
        <v>128</v>
      </c>
      <c r="L53">
        <f>SUM(L3:L52)</f>
        <v>170</v>
      </c>
      <c r="P53" s="312"/>
      <c r="Q53" s="312"/>
      <c r="R53" s="312"/>
      <c r="S53" s="312"/>
      <c r="T53" s="312"/>
      <c r="U53" s="312"/>
      <c r="V53" s="141">
        <f t="shared" ref="V53:AB53" si="17">SUM(V8,V16:V17,V26,V34:V35,V44,V51:V52)</f>
        <v>90</v>
      </c>
      <c r="W53" s="141">
        <f t="shared" si="17"/>
        <v>6</v>
      </c>
      <c r="X53" s="141">
        <f t="shared" si="17"/>
        <v>48</v>
      </c>
      <c r="Y53" s="141">
        <f t="shared" si="17"/>
        <v>56</v>
      </c>
      <c r="Z53" s="141">
        <f t="shared" si="17"/>
        <v>0</v>
      </c>
      <c r="AA53" s="141">
        <f t="shared" si="17"/>
        <v>138</v>
      </c>
      <c r="AB53" s="141">
        <f t="shared" si="17"/>
        <v>215</v>
      </c>
    </row>
    <row r="54" spans="1:28" x14ac:dyDescent="0.25">
      <c r="P54" s="296" t="s">
        <v>119</v>
      </c>
      <c r="Q54" s="79" t="s">
        <v>109</v>
      </c>
      <c r="R54" s="65" t="s">
        <v>1</v>
      </c>
      <c r="S54" s="156" t="s">
        <v>260</v>
      </c>
      <c r="T54" s="68" t="s">
        <v>304</v>
      </c>
      <c r="U54" s="69" t="s">
        <v>305</v>
      </c>
      <c r="V54" s="69" t="s">
        <v>6</v>
      </c>
      <c r="W54" s="69" t="s">
        <v>7</v>
      </c>
      <c r="X54" s="69" t="s">
        <v>8</v>
      </c>
      <c r="Y54" s="69" t="s">
        <v>9</v>
      </c>
      <c r="Z54" s="69" t="s">
        <v>10</v>
      </c>
      <c r="AA54" s="157" t="s">
        <v>102</v>
      </c>
      <c r="AB54" s="162" t="s">
        <v>12</v>
      </c>
    </row>
    <row r="55" spans="1:28" x14ac:dyDescent="0.25">
      <c r="P55" s="296"/>
      <c r="Q55" s="158">
        <v>1</v>
      </c>
      <c r="R55" s="159" t="s">
        <v>292</v>
      </c>
      <c r="S55" s="154"/>
      <c r="T55" s="154" t="s">
        <v>293</v>
      </c>
      <c r="U55" s="155" t="s">
        <v>294</v>
      </c>
      <c r="V55" s="155">
        <v>2</v>
      </c>
      <c r="W55" s="155">
        <v>0</v>
      </c>
      <c r="X55" s="155">
        <v>2</v>
      </c>
      <c r="Y55" s="155">
        <v>0</v>
      </c>
      <c r="Z55" s="155">
        <v>0</v>
      </c>
      <c r="AA55" s="155">
        <v>4</v>
      </c>
      <c r="AB55" s="160">
        <v>5</v>
      </c>
    </row>
    <row r="56" spans="1:28" x14ac:dyDescent="0.25">
      <c r="P56" s="296"/>
      <c r="Q56" s="158">
        <v>2</v>
      </c>
      <c r="R56" s="159" t="s">
        <v>292</v>
      </c>
      <c r="S56" s="154"/>
      <c r="T56" s="154" t="s">
        <v>295</v>
      </c>
      <c r="U56" s="155" t="s">
        <v>296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3</v>
      </c>
      <c r="R57" s="29" t="s">
        <v>53</v>
      </c>
      <c r="S57" s="19" t="s">
        <v>301</v>
      </c>
      <c r="T57" s="19" t="s">
        <v>301</v>
      </c>
      <c r="U57" s="58" t="s">
        <v>302</v>
      </c>
      <c r="V57" s="58">
        <v>0</v>
      </c>
      <c r="W57" s="58">
        <v>0</v>
      </c>
      <c r="X57" s="58">
        <v>0</v>
      </c>
      <c r="Y57" s="58">
        <v>32</v>
      </c>
      <c r="Z57" s="58">
        <v>0</v>
      </c>
      <c r="AA57" s="53">
        <v>8</v>
      </c>
      <c r="AB57" s="161">
        <f>V57+W57+X57+Y57</f>
        <v>32</v>
      </c>
    </row>
    <row r="58" spans="1:28" x14ac:dyDescent="0.25">
      <c r="P58" s="296"/>
      <c r="Q58" s="79" t="s">
        <v>109</v>
      </c>
      <c r="R58" s="65" t="s">
        <v>1</v>
      </c>
      <c r="S58" s="156" t="s">
        <v>110</v>
      </c>
      <c r="T58" s="156" t="s">
        <v>110</v>
      </c>
      <c r="U58" s="69" t="s">
        <v>305</v>
      </c>
      <c r="V58" s="69" t="s">
        <v>6</v>
      </c>
      <c r="W58" s="69" t="s">
        <v>7</v>
      </c>
      <c r="X58" s="69" t="s">
        <v>8</v>
      </c>
      <c r="Y58" s="69" t="s">
        <v>9</v>
      </c>
      <c r="Z58" s="69" t="s">
        <v>10</v>
      </c>
      <c r="AA58" s="69" t="s">
        <v>11</v>
      </c>
      <c r="AB58" s="157" t="s">
        <v>12</v>
      </c>
    </row>
    <row r="59" spans="1:28" x14ac:dyDescent="0.25">
      <c r="P59" s="296" t="s">
        <v>119</v>
      </c>
      <c r="Q59" s="158">
        <v>1</v>
      </c>
      <c r="R59" s="159" t="s">
        <v>292</v>
      </c>
      <c r="S59" s="154"/>
      <c r="T59" s="154" t="s">
        <v>297</v>
      </c>
      <c r="U59" s="155" t="s">
        <v>298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296"/>
      <c r="Q60" s="158">
        <v>2</v>
      </c>
      <c r="R60" s="159" t="s">
        <v>292</v>
      </c>
      <c r="S60" s="154"/>
      <c r="T60" s="154" t="s">
        <v>299</v>
      </c>
      <c r="U60" s="155" t="s">
        <v>300</v>
      </c>
      <c r="V60" s="155">
        <v>2</v>
      </c>
      <c r="W60" s="155">
        <v>0</v>
      </c>
      <c r="X60" s="155">
        <v>2</v>
      </c>
      <c r="Y60" s="155">
        <v>0</v>
      </c>
      <c r="Z60" s="155">
        <v>0</v>
      </c>
      <c r="AA60" s="155">
        <v>4</v>
      </c>
      <c r="AB60" s="160">
        <v>5</v>
      </c>
    </row>
    <row r="61" spans="1:28" x14ac:dyDescent="0.25">
      <c r="P61" s="296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32</v>
      </c>
      <c r="Z61" s="58">
        <v>0</v>
      </c>
      <c r="AA61" s="53">
        <v>8</v>
      </c>
      <c r="AB61" s="161">
        <f>V61+W61+X61+Y61</f>
        <v>32</v>
      </c>
    </row>
    <row r="62" spans="1:28" x14ac:dyDescent="0.25">
      <c r="P62" s="296"/>
      <c r="Q62" s="308" t="s">
        <v>306</v>
      </c>
      <c r="R62" s="309"/>
      <c r="S62" s="309"/>
      <c r="T62" s="309"/>
      <c r="U62" s="1"/>
      <c r="V62" s="1"/>
      <c r="W62" s="1"/>
      <c r="X62" s="1"/>
      <c r="Y62" s="1"/>
      <c r="Z62" s="1"/>
      <c r="AA62" s="1">
        <f>SUM(AA8,AA16:AA17,AA26,AA34:AA35,AA44,AA51:AA52,AA55:AA57,AA59:AA61)</f>
        <v>170</v>
      </c>
      <c r="AB62" s="1"/>
    </row>
    <row r="63" spans="1:28" x14ac:dyDescent="0.25">
      <c r="P63" s="296"/>
    </row>
  </sheetData>
  <mergeCells count="40">
    <mergeCell ref="A43:A45"/>
    <mergeCell ref="A46:A48"/>
    <mergeCell ref="B1:O1"/>
    <mergeCell ref="A3:A4"/>
    <mergeCell ref="A5:A16"/>
    <mergeCell ref="A17:A20"/>
    <mergeCell ref="A23:A28"/>
    <mergeCell ref="H35:H36"/>
    <mergeCell ref="I35:I36"/>
    <mergeCell ref="J35:J36"/>
    <mergeCell ref="A29:A34"/>
    <mergeCell ref="A35:A40"/>
    <mergeCell ref="B35:B36"/>
    <mergeCell ref="C35:C36"/>
    <mergeCell ref="D35:D36"/>
    <mergeCell ref="K35:K36"/>
    <mergeCell ref="L35:L36"/>
    <mergeCell ref="M35:M36"/>
    <mergeCell ref="E35:E36"/>
    <mergeCell ref="F35:F36"/>
    <mergeCell ref="G35:G36"/>
    <mergeCell ref="P27:P35"/>
    <mergeCell ref="T34:U34"/>
    <mergeCell ref="P36:P37"/>
    <mergeCell ref="P39:P44"/>
    <mergeCell ref="Q44:U44"/>
    <mergeCell ref="P59:P63"/>
    <mergeCell ref="Q62:T62"/>
    <mergeCell ref="A53:F53"/>
    <mergeCell ref="P48:P52"/>
    <mergeCell ref="Q51:U51"/>
    <mergeCell ref="P53:U53"/>
    <mergeCell ref="A49:A52"/>
    <mergeCell ref="P54:P58"/>
    <mergeCell ref="P2:P8"/>
    <mergeCell ref="Q8:U8"/>
    <mergeCell ref="P9:P16"/>
    <mergeCell ref="Q16:U16"/>
    <mergeCell ref="P19:P26"/>
    <mergeCell ref="Q26:U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BAAF-8E77-4B29-8CF0-386B3612EFEE}">
  <dimension ref="A1:AB63"/>
  <sheetViews>
    <sheetView topLeftCell="B46" workbookViewId="0">
      <selection activeCell="M65" sqref="M65"/>
    </sheetView>
  </sheetViews>
  <sheetFormatPr defaultRowHeight="15" x14ac:dyDescent="0.25"/>
  <cols>
    <col min="3" max="3" width="5.140625" customWidth="1"/>
    <col min="4" max="4" width="5.42578125" customWidth="1"/>
    <col min="5" max="5" width="12.42578125" customWidth="1"/>
    <col min="6" max="6" width="28.28515625" customWidth="1"/>
    <col min="7" max="7" width="7.28515625" customWidth="1"/>
    <col min="17" max="17" width="4.85546875" customWidth="1"/>
    <col min="19" max="19" width="12.85546875" customWidth="1"/>
    <col min="20" max="20" width="36.14062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2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7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0.100000000000001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3.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1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2</v>
      </c>
      <c r="I20" s="11">
        <v>0</v>
      </c>
      <c r="J20" s="11">
        <v>0</v>
      </c>
      <c r="K20" s="11">
        <v>8</v>
      </c>
      <c r="L20" s="11">
        <v>4</v>
      </c>
      <c r="M20" s="15"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7"/>
      <c r="B22" s="23" t="s">
        <v>44</v>
      </c>
      <c r="C22" s="28">
        <v>6</v>
      </c>
      <c r="D22" s="12">
        <v>20</v>
      </c>
      <c r="E22" s="134" t="s">
        <v>141</v>
      </c>
      <c r="F22" s="19" t="s">
        <v>50</v>
      </c>
      <c r="G22" s="25" t="s">
        <v>51</v>
      </c>
      <c r="H22" s="11">
        <v>1</v>
      </c>
      <c r="I22" s="11">
        <v>0</v>
      </c>
      <c r="J22" s="11">
        <v>0</v>
      </c>
      <c r="K22" s="11">
        <v>4</v>
      </c>
      <c r="L22" s="11">
        <v>2</v>
      </c>
      <c r="M22" s="15">
        <f t="shared" si="2"/>
        <v>5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3" t="s">
        <v>52</v>
      </c>
      <c r="B23" s="29" t="s">
        <v>53</v>
      </c>
      <c r="C23" s="30" t="s">
        <v>54</v>
      </c>
      <c r="D23" s="12">
        <v>21</v>
      </c>
      <c r="E23" s="135" t="s">
        <v>146</v>
      </c>
      <c r="F23" s="19" t="s">
        <v>55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22</v>
      </c>
      <c r="E24" s="135" t="s">
        <v>284</v>
      </c>
      <c r="F24" s="19" t="s">
        <v>58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59</v>
      </c>
      <c r="D25" s="12">
        <v>23</v>
      </c>
      <c r="E25" s="135" t="s">
        <v>272</v>
      </c>
      <c r="F25" s="19" t="s">
        <v>60</v>
      </c>
      <c r="G25" s="25" t="s">
        <v>56</v>
      </c>
      <c r="H25" s="11">
        <v>0</v>
      </c>
      <c r="I25" s="11">
        <v>0</v>
      </c>
      <c r="J25" s="11">
        <v>0</v>
      </c>
      <c r="K25" s="11">
        <v>8</v>
      </c>
      <c r="L25" s="11">
        <v>2</v>
      </c>
      <c r="M25" s="15">
        <v>8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>
        <v>45</v>
      </c>
      <c r="D26" s="12"/>
      <c r="E26" s="135"/>
      <c r="F26" s="19" t="s">
        <v>302</v>
      </c>
      <c r="G26" s="18"/>
      <c r="H26" s="58">
        <v>0</v>
      </c>
      <c r="I26" s="58">
        <v>0</v>
      </c>
      <c r="J26" s="58">
        <v>0</v>
      </c>
      <c r="K26" s="58">
        <v>32</v>
      </c>
      <c r="L26" s="58">
        <v>8</v>
      </c>
      <c r="M26" s="53">
        <v>32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/>
      <c r="C27" s="30" t="s">
        <v>307</v>
      </c>
      <c r="D27" s="12"/>
      <c r="E27" s="135"/>
      <c r="F27" s="19" t="s">
        <v>303</v>
      </c>
      <c r="G27" s="18"/>
      <c r="H27" s="58">
        <v>0</v>
      </c>
      <c r="I27" s="58">
        <v>0</v>
      </c>
      <c r="J27" s="58">
        <v>0</v>
      </c>
      <c r="K27" s="58">
        <v>32</v>
      </c>
      <c r="L27" s="58">
        <v>8</v>
      </c>
      <c r="M27" s="53">
        <v>32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0">(V27+W27+X27+Y27)</f>
        <v>4</v>
      </c>
    </row>
    <row r="28" spans="1:28" ht="15.75" x14ac:dyDescent="0.25">
      <c r="A28" s="294"/>
      <c r="B28" s="29" t="s">
        <v>53</v>
      </c>
      <c r="C28" s="30" t="s">
        <v>9</v>
      </c>
      <c r="D28" s="12">
        <v>24</v>
      </c>
      <c r="E28" s="136" t="s">
        <v>149</v>
      </c>
      <c r="F28" s="13" t="s">
        <v>61</v>
      </c>
      <c r="G28" s="18" t="s">
        <v>62</v>
      </c>
      <c r="H28" s="31">
        <v>0</v>
      </c>
      <c r="I28" s="31">
        <v>0</v>
      </c>
      <c r="J28" s="22">
        <v>4</v>
      </c>
      <c r="K28" s="15">
        <v>0</v>
      </c>
      <c r="L28" s="15">
        <v>2</v>
      </c>
      <c r="M28" s="15">
        <f t="shared" ref="M28:M45" si="11">H28+I28+J28+K28</f>
        <v>4</v>
      </c>
      <c r="N28" s="11"/>
      <c r="O28" s="2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0"/>
        <v>5</v>
      </c>
    </row>
    <row r="29" spans="1:28" ht="25.5" x14ac:dyDescent="0.25">
      <c r="A29" s="277" t="s">
        <v>63</v>
      </c>
      <c r="B29" s="32" t="s">
        <v>64</v>
      </c>
      <c r="C29" s="11">
        <v>5</v>
      </c>
      <c r="D29" s="12">
        <v>25</v>
      </c>
      <c r="E29" s="96" t="s">
        <v>155</v>
      </c>
      <c r="F29" s="33" t="s">
        <v>65</v>
      </c>
      <c r="G29" s="34" t="s">
        <v>64</v>
      </c>
      <c r="H29" s="11">
        <v>4</v>
      </c>
      <c r="I29" s="11">
        <v>0</v>
      </c>
      <c r="J29" s="11">
        <v>2</v>
      </c>
      <c r="K29" s="11">
        <v>0</v>
      </c>
      <c r="L29" s="11">
        <v>4</v>
      </c>
      <c r="M29" s="15">
        <f t="shared" si="11"/>
        <v>6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0"/>
        <v>5</v>
      </c>
    </row>
    <row r="30" spans="1:28" ht="25.5" x14ac:dyDescent="0.25">
      <c r="A30" s="277"/>
      <c r="B30" s="32" t="s">
        <v>64</v>
      </c>
      <c r="C30" s="11">
        <v>5</v>
      </c>
      <c r="D30" s="12">
        <v>26</v>
      </c>
      <c r="E30" s="96" t="s">
        <v>156</v>
      </c>
      <c r="F30" s="33" t="s">
        <v>67</v>
      </c>
      <c r="G30" s="34" t="s">
        <v>64</v>
      </c>
      <c r="H30" s="11">
        <v>4</v>
      </c>
      <c r="I30" s="11">
        <v>0</v>
      </c>
      <c r="J30" s="11">
        <v>0</v>
      </c>
      <c r="K30" s="11">
        <v>0</v>
      </c>
      <c r="L30" s="11">
        <v>4</v>
      </c>
      <c r="M30" s="15">
        <f t="shared" si="11"/>
        <v>4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0"/>
        <v>2</v>
      </c>
    </row>
    <row r="31" spans="1:28" ht="25.5" x14ac:dyDescent="0.25">
      <c r="A31" s="277"/>
      <c r="B31" s="32" t="s">
        <v>64</v>
      </c>
      <c r="C31" s="11">
        <v>5</v>
      </c>
      <c r="D31" s="12">
        <v>27</v>
      </c>
      <c r="E31" s="96" t="s">
        <v>157</v>
      </c>
      <c r="F31" s="33" t="s">
        <v>68</v>
      </c>
      <c r="G31" s="34" t="s">
        <v>64</v>
      </c>
      <c r="H31" s="11">
        <v>4</v>
      </c>
      <c r="I31" s="11">
        <v>0</v>
      </c>
      <c r="J31" s="11">
        <v>0</v>
      </c>
      <c r="K31" s="11">
        <v>0</v>
      </c>
      <c r="L31" s="11">
        <v>3</v>
      </c>
      <c r="M31" s="15">
        <f t="shared" si="11"/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2</v>
      </c>
      <c r="W31" s="58">
        <v>0</v>
      </c>
      <c r="X31" s="58">
        <v>0</v>
      </c>
      <c r="Y31" s="58">
        <v>8</v>
      </c>
      <c r="Z31" s="58">
        <v>0</v>
      </c>
      <c r="AA31" s="53">
        <f>V31+W31+X31/2+Y31/4+Z31/2</f>
        <v>4</v>
      </c>
      <c r="AB31" s="54">
        <f t="shared" si="10"/>
        <v>10</v>
      </c>
    </row>
    <row r="32" spans="1:28" ht="25.5" x14ac:dyDescent="0.25">
      <c r="A32" s="277"/>
      <c r="B32" s="32" t="s">
        <v>64</v>
      </c>
      <c r="C32" s="11">
        <v>6</v>
      </c>
      <c r="D32" s="12">
        <v>28</v>
      </c>
      <c r="E32" s="96" t="s">
        <v>269</v>
      </c>
      <c r="F32" s="33" t="s">
        <v>69</v>
      </c>
      <c r="G32" s="34" t="s">
        <v>64</v>
      </c>
      <c r="H32" s="11">
        <v>4</v>
      </c>
      <c r="I32" s="11">
        <v>0</v>
      </c>
      <c r="J32" s="11">
        <v>0</v>
      </c>
      <c r="K32" s="11">
        <v>0</v>
      </c>
      <c r="L32" s="11">
        <v>4</v>
      </c>
      <c r="M32" s="15">
        <f t="shared" si="11"/>
        <v>4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25.5" x14ac:dyDescent="0.25">
      <c r="A33" s="277"/>
      <c r="B33" s="32" t="s">
        <v>64</v>
      </c>
      <c r="C33" s="11">
        <v>6</v>
      </c>
      <c r="D33" s="12">
        <v>29</v>
      </c>
      <c r="E33" s="96" t="s">
        <v>270</v>
      </c>
      <c r="F33" s="33" t="s">
        <v>70</v>
      </c>
      <c r="G33" s="34" t="s">
        <v>64</v>
      </c>
      <c r="H33" s="11">
        <v>4</v>
      </c>
      <c r="I33" s="11">
        <v>0</v>
      </c>
      <c r="J33" s="11">
        <v>2</v>
      </c>
      <c r="K33" s="11">
        <v>0</v>
      </c>
      <c r="L33" s="11">
        <v>4</v>
      </c>
      <c r="M33" s="15">
        <f t="shared" si="11"/>
        <v>6</v>
      </c>
      <c r="N33" s="35" t="s">
        <v>66</v>
      </c>
      <c r="O33" s="3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0"/>
        <v>4</v>
      </c>
    </row>
    <row r="34" spans="1:28" ht="25.5" x14ac:dyDescent="0.25">
      <c r="A34" s="277"/>
      <c r="B34" s="32" t="s">
        <v>64</v>
      </c>
      <c r="C34" s="11">
        <v>6</v>
      </c>
      <c r="D34" s="12">
        <v>30</v>
      </c>
      <c r="E34" s="96" t="s">
        <v>271</v>
      </c>
      <c r="F34" s="33" t="s">
        <v>71</v>
      </c>
      <c r="G34" s="34" t="s">
        <v>64</v>
      </c>
      <c r="H34" s="11">
        <v>4</v>
      </c>
      <c r="I34" s="11">
        <v>0</v>
      </c>
      <c r="J34" s="11">
        <v>0</v>
      </c>
      <c r="K34" s="11">
        <v>0</v>
      </c>
      <c r="L34" s="11">
        <v>4</v>
      </c>
      <c r="M34" s="15">
        <f t="shared" si="11"/>
        <v>4</v>
      </c>
      <c r="N34" s="35" t="s">
        <v>66</v>
      </c>
      <c r="O34" s="3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34</v>
      </c>
    </row>
    <row r="35" spans="1:28" ht="15.75" x14ac:dyDescent="0.25">
      <c r="A35" s="268" t="s">
        <v>72</v>
      </c>
      <c r="B35" s="284" t="s">
        <v>73</v>
      </c>
      <c r="C35" s="262">
        <v>1</v>
      </c>
      <c r="D35" s="278">
        <v>31</v>
      </c>
      <c r="E35" s="280" t="s">
        <v>153</v>
      </c>
      <c r="F35" s="282" t="s">
        <v>74</v>
      </c>
      <c r="G35" s="266" t="s">
        <v>290</v>
      </c>
      <c r="H35" s="262">
        <v>0</v>
      </c>
      <c r="I35" s="262">
        <v>0</v>
      </c>
      <c r="J35" s="262">
        <v>4</v>
      </c>
      <c r="K35" s="262">
        <v>0</v>
      </c>
      <c r="L35" s="262">
        <v>2</v>
      </c>
      <c r="M35" s="264">
        <f t="shared" si="11"/>
        <v>4</v>
      </c>
      <c r="N35" s="145"/>
      <c r="O35" s="147"/>
      <c r="P35" s="314"/>
      <c r="Q35" s="78" t="s">
        <v>57</v>
      </c>
      <c r="R35" s="29" t="s">
        <v>53</v>
      </c>
      <c r="S35" s="112" t="s">
        <v>284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x14ac:dyDescent="0.25">
      <c r="A36" s="269"/>
      <c r="B36" s="285"/>
      <c r="C36" s="263"/>
      <c r="D36" s="279"/>
      <c r="E36" s="281"/>
      <c r="F36" s="283"/>
      <c r="G36" s="267"/>
      <c r="H36" s="263"/>
      <c r="I36" s="263"/>
      <c r="J36" s="263"/>
      <c r="K36" s="263"/>
      <c r="L36" s="263"/>
      <c r="M36" s="265"/>
      <c r="N36" s="146"/>
      <c r="O36" s="148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15.75" x14ac:dyDescent="0.25">
      <c r="A37" s="269"/>
      <c r="B37" s="37" t="s">
        <v>73</v>
      </c>
      <c r="C37" s="11">
        <v>4</v>
      </c>
      <c r="D37" s="12">
        <v>32</v>
      </c>
      <c r="E37" s="113" t="s">
        <v>151</v>
      </c>
      <c r="F37" s="33" t="s">
        <v>76</v>
      </c>
      <c r="G37" s="34" t="s">
        <v>77</v>
      </c>
      <c r="H37" s="11">
        <v>0</v>
      </c>
      <c r="I37" s="11">
        <v>0</v>
      </c>
      <c r="J37" s="11">
        <v>4</v>
      </c>
      <c r="K37" s="11">
        <v>0</v>
      </c>
      <c r="L37" s="11">
        <v>2</v>
      </c>
      <c r="M37" s="15">
        <f t="shared" si="11"/>
        <v>4</v>
      </c>
      <c r="N37" s="11"/>
      <c r="O37" s="26"/>
      <c r="P37" s="296" t="s">
        <v>57</v>
      </c>
      <c r="Q37" s="55">
        <v>1</v>
      </c>
      <c r="R37" s="99" t="s">
        <v>64</v>
      </c>
      <c r="S37" s="164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2</v>
      </c>
      <c r="Y37" s="58">
        <v>0</v>
      </c>
      <c r="Z37" s="58">
        <v>0</v>
      </c>
      <c r="AA37" s="53">
        <f t="shared" ref="AA37:AA43" si="12">V37+W37+X37/2+Y37/4+Z37/2</f>
        <v>4</v>
      </c>
      <c r="AB37" s="54">
        <f t="shared" ref="AB37:AB43" si="13">(V37+W37+X37+Y37)</f>
        <v>5</v>
      </c>
    </row>
    <row r="38" spans="1:28" ht="15.75" x14ac:dyDescent="0.25">
      <c r="A38" s="269"/>
      <c r="B38" s="37" t="s">
        <v>73</v>
      </c>
      <c r="C38" s="11">
        <v>3</v>
      </c>
      <c r="D38" s="12">
        <v>33</v>
      </c>
      <c r="E38" s="137" t="s">
        <v>152</v>
      </c>
      <c r="F38" s="33" t="s">
        <v>78</v>
      </c>
      <c r="G38" s="38" t="s">
        <v>79</v>
      </c>
      <c r="H38" s="39">
        <v>3</v>
      </c>
      <c r="I38" s="39">
        <v>0</v>
      </c>
      <c r="J38" s="39">
        <v>0</v>
      </c>
      <c r="K38" s="39">
        <v>0</v>
      </c>
      <c r="L38" s="39">
        <v>3</v>
      </c>
      <c r="M38" s="15">
        <f t="shared" si="11"/>
        <v>3</v>
      </c>
      <c r="N38" s="11"/>
      <c r="O38" s="26"/>
      <c r="P38" s="64"/>
      <c r="Q38" s="55">
        <v>2</v>
      </c>
      <c r="R38" s="99" t="s">
        <v>64</v>
      </c>
      <c r="S38" s="164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2</v>
      </c>
      <c r="Y38" s="58">
        <v>0</v>
      </c>
      <c r="Z38" s="58">
        <v>0</v>
      </c>
      <c r="AA38" s="53">
        <f t="shared" si="12"/>
        <v>4</v>
      </c>
      <c r="AB38" s="54">
        <f t="shared" si="13"/>
        <v>5</v>
      </c>
    </row>
    <row r="39" spans="1:28" x14ac:dyDescent="0.25">
      <c r="A39" s="269"/>
      <c r="B39" s="37" t="s">
        <v>73</v>
      </c>
      <c r="C39" s="11">
        <v>2</v>
      </c>
      <c r="D39" s="12">
        <v>34</v>
      </c>
      <c r="E39" s="138" t="s">
        <v>283</v>
      </c>
      <c r="F39" s="33" t="s">
        <v>80</v>
      </c>
      <c r="G39" s="38" t="s">
        <v>81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f t="shared" si="11"/>
        <v>2</v>
      </c>
      <c r="N39" s="11"/>
      <c r="O39" s="26"/>
      <c r="P39" s="317" t="s">
        <v>116</v>
      </c>
      <c r="Q39" s="55">
        <v>3</v>
      </c>
      <c r="R39" s="99" t="s">
        <v>64</v>
      </c>
      <c r="S39" s="164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2</v>
      </c>
      <c r="Y39" s="58">
        <v>0</v>
      </c>
      <c r="Z39" s="58">
        <v>0</v>
      </c>
      <c r="AA39" s="53">
        <f t="shared" si="12"/>
        <v>4</v>
      </c>
      <c r="AB39" s="54">
        <f t="shared" si="13"/>
        <v>5</v>
      </c>
    </row>
    <row r="40" spans="1:28" ht="15.75" x14ac:dyDescent="0.25">
      <c r="A40" s="270"/>
      <c r="B40" s="37" t="s">
        <v>73</v>
      </c>
      <c r="C40" s="11">
        <v>3</v>
      </c>
      <c r="D40" s="12">
        <v>35</v>
      </c>
      <c r="E40" s="123" t="s">
        <v>144</v>
      </c>
      <c r="F40" s="40" t="s">
        <v>82</v>
      </c>
      <c r="G40" s="14" t="s">
        <v>83</v>
      </c>
      <c r="H40" s="11">
        <v>2</v>
      </c>
      <c r="I40" s="11">
        <v>0</v>
      </c>
      <c r="J40" s="11">
        <v>2</v>
      </c>
      <c r="K40" s="11">
        <v>0</v>
      </c>
      <c r="L40" s="11">
        <v>3</v>
      </c>
      <c r="M40" s="15">
        <f t="shared" si="11"/>
        <v>4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ht="15.75" x14ac:dyDescent="0.25">
      <c r="A41" s="142"/>
      <c r="B41" s="37" t="s">
        <v>73</v>
      </c>
      <c r="C41" s="11">
        <v>4</v>
      </c>
      <c r="D41" s="12">
        <v>36</v>
      </c>
      <c r="E41" s="143" t="s">
        <v>287</v>
      </c>
      <c r="F41" s="40" t="s">
        <v>286</v>
      </c>
      <c r="G41" s="14" t="s">
        <v>285</v>
      </c>
      <c r="H41" s="11">
        <v>2</v>
      </c>
      <c r="I41" s="11">
        <v>0</v>
      </c>
      <c r="J41" s="11">
        <v>0</v>
      </c>
      <c r="K41" s="11">
        <v>0</v>
      </c>
      <c r="L41" s="11">
        <v>2</v>
      </c>
      <c r="M41" s="15">
        <v>4</v>
      </c>
      <c r="N41" s="11"/>
      <c r="O41" s="2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41"/>
      <c r="B42" s="42" t="s">
        <v>84</v>
      </c>
      <c r="C42" s="11">
        <v>1</v>
      </c>
      <c r="D42" s="12">
        <v>36</v>
      </c>
      <c r="E42" s="116" t="s">
        <v>154</v>
      </c>
      <c r="F42" s="33" t="s">
        <v>85</v>
      </c>
      <c r="G42" s="38" t="s">
        <v>86</v>
      </c>
      <c r="H42" s="11">
        <v>2</v>
      </c>
      <c r="I42" s="11">
        <v>0</v>
      </c>
      <c r="J42" s="11">
        <v>0</v>
      </c>
      <c r="K42" s="11">
        <v>0</v>
      </c>
      <c r="L42" s="11">
        <v>0</v>
      </c>
      <c r="M42" s="15">
        <f t="shared" si="11"/>
        <v>2</v>
      </c>
      <c r="N42" s="11"/>
      <c r="O42" s="2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 t="s">
        <v>87</v>
      </c>
      <c r="B43" s="43" t="s">
        <v>88</v>
      </c>
      <c r="C43" s="11">
        <v>5</v>
      </c>
      <c r="D43" s="12">
        <v>37</v>
      </c>
      <c r="E43" s="139" t="s">
        <v>266</v>
      </c>
      <c r="F43" s="33" t="s">
        <v>89</v>
      </c>
      <c r="G43" s="38" t="s">
        <v>90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1"/>
        <v>4</v>
      </c>
      <c r="N43" s="15"/>
      <c r="O43" s="1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1"/>
      <c r="B44" s="44" t="s">
        <v>88</v>
      </c>
      <c r="C44" s="11">
        <v>5</v>
      </c>
      <c r="D44" s="12">
        <v>38</v>
      </c>
      <c r="E44" s="139" t="s">
        <v>267</v>
      </c>
      <c r="F44" s="33" t="s">
        <v>91</v>
      </c>
      <c r="G44" s="38" t="s">
        <v>92</v>
      </c>
      <c r="H44" s="11">
        <v>4</v>
      </c>
      <c r="I44" s="11">
        <v>0</v>
      </c>
      <c r="J44" s="11">
        <v>0</v>
      </c>
      <c r="K44" s="11">
        <v>0</v>
      </c>
      <c r="L44" s="11">
        <v>4</v>
      </c>
      <c r="M44" s="15">
        <f t="shared" si="11"/>
        <v>4</v>
      </c>
      <c r="N44" s="15"/>
      <c r="O44" s="1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10</v>
      </c>
      <c r="Y44" s="60">
        <f>SUM(Y37:Y43)</f>
        <v>4</v>
      </c>
      <c r="Z44" s="60">
        <v>0</v>
      </c>
      <c r="AA44" s="60">
        <f>SUM(AA37:AA43)</f>
        <v>24</v>
      </c>
      <c r="AB44" s="61">
        <f>SUM(AB37:AB43)</f>
        <v>32</v>
      </c>
    </row>
    <row r="45" spans="1:28" ht="24.75" x14ac:dyDescent="0.25">
      <c r="A45" s="271"/>
      <c r="B45" s="44" t="s">
        <v>88</v>
      </c>
      <c r="C45" s="11">
        <v>6</v>
      </c>
      <c r="D45" s="12">
        <v>39</v>
      </c>
      <c r="E45" s="139" t="s">
        <v>268</v>
      </c>
      <c r="F45" s="33" t="s">
        <v>262</v>
      </c>
      <c r="G45" s="38" t="s">
        <v>263</v>
      </c>
      <c r="H45" s="11">
        <v>4</v>
      </c>
      <c r="I45" s="11">
        <v>0</v>
      </c>
      <c r="J45" s="11">
        <v>0</v>
      </c>
      <c r="K45" s="11">
        <v>0</v>
      </c>
      <c r="L45" s="11">
        <v>4</v>
      </c>
      <c r="M45" s="15">
        <f t="shared" si="11"/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50" si="14">(V45+W45+X45+Y45)</f>
        <v>5</v>
      </c>
    </row>
    <row r="46" spans="1:28" x14ac:dyDescent="0.25">
      <c r="A46" s="272" t="s">
        <v>93</v>
      </c>
      <c r="B46" s="45" t="s">
        <v>94</v>
      </c>
      <c r="C46" s="46">
        <v>2</v>
      </c>
      <c r="D46" s="12">
        <v>40</v>
      </c>
      <c r="E46" s="140" t="s">
        <v>258</v>
      </c>
      <c r="F46" s="40" t="s">
        <v>95</v>
      </c>
      <c r="G46" s="14" t="s">
        <v>96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2</v>
      </c>
      <c r="R46" s="101" t="s">
        <v>44</v>
      </c>
      <c r="S46" s="96" t="s">
        <v>141</v>
      </c>
      <c r="T46" s="55" t="s">
        <v>118</v>
      </c>
      <c r="U46" s="82" t="s">
        <v>51</v>
      </c>
      <c r="V46" s="21">
        <v>1</v>
      </c>
      <c r="W46" s="21">
        <v>0</v>
      </c>
      <c r="X46" s="53">
        <v>0</v>
      </c>
      <c r="Y46" s="53">
        <v>4</v>
      </c>
      <c r="Z46" s="53">
        <v>0</v>
      </c>
      <c r="AA46" s="53">
        <v>2</v>
      </c>
      <c r="AB46" s="54">
        <f t="shared" si="14"/>
        <v>5</v>
      </c>
    </row>
    <row r="47" spans="1:28" x14ac:dyDescent="0.25">
      <c r="A47" s="273"/>
      <c r="B47" s="45" t="s">
        <v>94</v>
      </c>
      <c r="C47" s="46">
        <v>3</v>
      </c>
      <c r="D47" s="12">
        <v>41</v>
      </c>
      <c r="E47" s="140" t="s">
        <v>259</v>
      </c>
      <c r="F47" s="40" t="s">
        <v>97</v>
      </c>
      <c r="G47" s="14" t="s">
        <v>98</v>
      </c>
      <c r="H47" s="11">
        <v>0</v>
      </c>
      <c r="I47" s="11">
        <v>0</v>
      </c>
      <c r="J47" s="11">
        <v>0</v>
      </c>
      <c r="K47" s="11">
        <v>4</v>
      </c>
      <c r="L47" s="11">
        <v>1</v>
      </c>
      <c r="M47" s="15">
        <v>4</v>
      </c>
      <c r="N47" s="11"/>
      <c r="O47" s="26"/>
      <c r="P47" s="81"/>
      <c r="Q47" s="35">
        <v>3</v>
      </c>
      <c r="R47" s="104" t="s">
        <v>64</v>
      </c>
      <c r="S47" s="164" t="s">
        <v>158</v>
      </c>
      <c r="T47" s="59" t="s">
        <v>69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274"/>
      <c r="B48" s="45" t="s">
        <v>94</v>
      </c>
      <c r="C48" s="46">
        <v>4</v>
      </c>
      <c r="D48" s="12">
        <v>42</v>
      </c>
      <c r="E48" s="140" t="s">
        <v>150</v>
      </c>
      <c r="F48" s="47" t="s">
        <v>99</v>
      </c>
      <c r="G48" s="48" t="s">
        <v>100</v>
      </c>
      <c r="H48" s="11">
        <v>0</v>
      </c>
      <c r="I48" s="11">
        <v>0</v>
      </c>
      <c r="J48" s="11">
        <v>0</v>
      </c>
      <c r="K48" s="11">
        <v>4</v>
      </c>
      <c r="L48" s="11">
        <v>1</v>
      </c>
      <c r="M48" s="15">
        <v>4</v>
      </c>
      <c r="N48" s="11"/>
      <c r="O48" s="26"/>
      <c r="P48" s="296" t="s">
        <v>119</v>
      </c>
      <c r="Q48" s="35">
        <v>4</v>
      </c>
      <c r="R48" s="104" t="s">
        <v>64</v>
      </c>
      <c r="S48" s="164" t="s">
        <v>159</v>
      </c>
      <c r="T48" s="59" t="s">
        <v>70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19" t="s">
        <v>309</v>
      </c>
      <c r="B49" s="168" t="s">
        <v>310</v>
      </c>
      <c r="C49" s="153">
        <v>7</v>
      </c>
      <c r="D49" s="12">
        <v>45</v>
      </c>
      <c r="E49" s="154" t="s">
        <v>311</v>
      </c>
      <c r="F49" s="163" t="s">
        <v>312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N49" s="150"/>
      <c r="O49" s="151"/>
      <c r="P49" s="296"/>
      <c r="Q49" s="83">
        <v>5</v>
      </c>
      <c r="R49" s="104" t="s">
        <v>64</v>
      </c>
      <c r="S49" s="164" t="s">
        <v>160</v>
      </c>
      <c r="T49" s="59" t="s">
        <v>120</v>
      </c>
      <c r="U49" s="34" t="s">
        <v>115</v>
      </c>
      <c r="V49" s="58">
        <v>3</v>
      </c>
      <c r="W49" s="58">
        <v>0</v>
      </c>
      <c r="X49" s="58">
        <v>2</v>
      </c>
      <c r="Y49" s="58">
        <v>0</v>
      </c>
      <c r="Z49" s="58">
        <v>0</v>
      </c>
      <c r="AA49" s="53">
        <f>V49+W49+X49/2+Y49/4+Z49/2</f>
        <v>4</v>
      </c>
      <c r="AB49" s="54">
        <f t="shared" si="14"/>
        <v>5</v>
      </c>
    </row>
    <row r="50" spans="1:28" x14ac:dyDescent="0.25">
      <c r="A50" s="319"/>
      <c r="B50" s="168" t="s">
        <v>310</v>
      </c>
      <c r="C50" s="153">
        <v>7</v>
      </c>
      <c r="D50" s="12">
        <v>46</v>
      </c>
      <c r="E50" s="154" t="s">
        <v>313</v>
      </c>
      <c r="F50" s="163" t="s">
        <v>314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78">
        <v>6</v>
      </c>
      <c r="R50" s="105" t="s">
        <v>88</v>
      </c>
      <c r="S50" s="96"/>
      <c r="T50" s="59" t="s">
        <v>262</v>
      </c>
      <c r="U50" s="34" t="s">
        <v>263</v>
      </c>
      <c r="V50" s="58">
        <v>4</v>
      </c>
      <c r="W50" s="58">
        <v>0</v>
      </c>
      <c r="X50" s="58">
        <v>0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4</v>
      </c>
    </row>
    <row r="51" spans="1:28" x14ac:dyDescent="0.25">
      <c r="A51" s="319"/>
      <c r="B51" s="168" t="s">
        <v>310</v>
      </c>
      <c r="C51" s="153">
        <v>8</v>
      </c>
      <c r="D51" s="12">
        <v>47</v>
      </c>
      <c r="E51" s="154" t="s">
        <v>315</v>
      </c>
      <c r="F51" s="163" t="s">
        <v>316</v>
      </c>
      <c r="G51" s="155">
        <v>2</v>
      </c>
      <c r="H51" s="155">
        <v>0</v>
      </c>
      <c r="I51" s="155">
        <v>2</v>
      </c>
      <c r="J51" s="155">
        <v>0</v>
      </c>
      <c r="K51" s="155">
        <v>0</v>
      </c>
      <c r="L51" s="155">
        <v>4</v>
      </c>
      <c r="M51" s="155">
        <v>5</v>
      </c>
      <c r="P51" s="296"/>
      <c r="Q51" s="311" t="s">
        <v>121</v>
      </c>
      <c r="R51" s="311"/>
      <c r="S51" s="311"/>
      <c r="T51" s="311"/>
      <c r="U51" s="311"/>
      <c r="V51" s="84">
        <f>SUM(V45:V50)</f>
        <v>17</v>
      </c>
      <c r="W51" s="84">
        <f t="shared" ref="W51:AB51" si="15">SUM(W45:W50)</f>
        <v>0</v>
      </c>
      <c r="X51" s="84">
        <f t="shared" si="15"/>
        <v>8</v>
      </c>
      <c r="Y51" s="84">
        <f t="shared" si="15"/>
        <v>4</v>
      </c>
      <c r="Z51" s="84">
        <f t="shared" si="15"/>
        <v>0</v>
      </c>
      <c r="AA51" s="84">
        <f t="shared" si="15"/>
        <v>22</v>
      </c>
      <c r="AB51" s="84">
        <f t="shared" si="15"/>
        <v>29</v>
      </c>
    </row>
    <row r="52" spans="1:28" ht="15.75" x14ac:dyDescent="0.25">
      <c r="A52" s="319"/>
      <c r="B52" s="168" t="s">
        <v>310</v>
      </c>
      <c r="C52" s="153">
        <v>8</v>
      </c>
      <c r="D52" s="12">
        <v>48</v>
      </c>
      <c r="E52" s="154" t="s">
        <v>317</v>
      </c>
      <c r="F52" s="163" t="s">
        <v>318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5" t="s">
        <v>59</v>
      </c>
      <c r="R52" s="86" t="s">
        <v>53</v>
      </c>
      <c r="S52" s="111" t="s">
        <v>272</v>
      </c>
      <c r="T52" s="66" t="s">
        <v>60</v>
      </c>
      <c r="U52" s="87"/>
      <c r="V52" s="58">
        <v>0</v>
      </c>
      <c r="W52" s="58">
        <v>0</v>
      </c>
      <c r="X52" s="58">
        <v>0</v>
      </c>
      <c r="Y52" s="58">
        <v>8</v>
      </c>
      <c r="Z52" s="58">
        <v>0</v>
      </c>
      <c r="AA52" s="53">
        <f>V52+W52+X52/2+Y52/4+Z52/2</f>
        <v>2</v>
      </c>
      <c r="AB52" s="53">
        <f>V52+W52+X52+Y52</f>
        <v>8</v>
      </c>
    </row>
    <row r="53" spans="1:28" x14ac:dyDescent="0.25">
      <c r="A53" s="310" t="s">
        <v>308</v>
      </c>
      <c r="B53" s="310"/>
      <c r="C53" s="310"/>
      <c r="D53" s="310"/>
      <c r="E53" s="310"/>
      <c r="F53" s="310"/>
      <c r="H53">
        <f t="shared" ref="H53:K53" si="16">SUM(H3:H52)</f>
        <v>101</v>
      </c>
      <c r="I53">
        <f t="shared" si="16"/>
        <v>12</v>
      </c>
      <c r="J53">
        <f t="shared" si="16"/>
        <v>42</v>
      </c>
      <c r="K53">
        <f t="shared" si="16"/>
        <v>128</v>
      </c>
      <c r="L53">
        <f>SUM(L3:L52)</f>
        <v>170</v>
      </c>
      <c r="M53">
        <f>SUM(M3:M52)</f>
        <v>292</v>
      </c>
      <c r="P53" s="312" t="s">
        <v>122</v>
      </c>
      <c r="Q53" s="312"/>
      <c r="R53" s="312"/>
      <c r="S53" s="312"/>
      <c r="T53" s="312"/>
      <c r="U53" s="312"/>
      <c r="V53" s="141">
        <f t="shared" ref="V53:AB53" si="17">SUM(V8,V16:V17,V26,V34:V35,V44,V51:V52)</f>
        <v>90</v>
      </c>
      <c r="W53" s="141">
        <f t="shared" si="17"/>
        <v>6</v>
      </c>
      <c r="X53" s="141">
        <f t="shared" si="17"/>
        <v>48</v>
      </c>
      <c r="Y53" s="141">
        <f t="shared" si="17"/>
        <v>56</v>
      </c>
      <c r="Z53" s="141">
        <f t="shared" si="17"/>
        <v>0</v>
      </c>
      <c r="AA53" s="141">
        <f t="shared" si="17"/>
        <v>138</v>
      </c>
      <c r="AB53" s="141">
        <f t="shared" si="17"/>
        <v>215</v>
      </c>
    </row>
    <row r="54" spans="1:28" x14ac:dyDescent="0.25">
      <c r="P54" s="296" t="s">
        <v>119</v>
      </c>
      <c r="Q54" s="79" t="s">
        <v>109</v>
      </c>
      <c r="R54" s="65" t="s">
        <v>1</v>
      </c>
      <c r="S54" s="156" t="s">
        <v>260</v>
      </c>
      <c r="T54" s="68" t="s">
        <v>304</v>
      </c>
      <c r="U54" s="69" t="s">
        <v>305</v>
      </c>
      <c r="V54" s="69" t="s">
        <v>6</v>
      </c>
      <c r="W54" s="69" t="s">
        <v>7</v>
      </c>
      <c r="X54" s="69" t="s">
        <v>8</v>
      </c>
      <c r="Y54" s="69" t="s">
        <v>9</v>
      </c>
      <c r="Z54" s="69" t="s">
        <v>10</v>
      </c>
      <c r="AA54" s="157" t="s">
        <v>102</v>
      </c>
      <c r="AB54" s="162" t="s">
        <v>12</v>
      </c>
    </row>
    <row r="55" spans="1:28" x14ac:dyDescent="0.25">
      <c r="P55" s="296"/>
      <c r="Q55" s="158">
        <v>1</v>
      </c>
      <c r="R55" s="159" t="s">
        <v>292</v>
      </c>
      <c r="S55" s="154"/>
      <c r="T55" s="154" t="s">
        <v>311</v>
      </c>
      <c r="U55" s="155" t="s">
        <v>312</v>
      </c>
      <c r="V55" s="155">
        <v>2</v>
      </c>
      <c r="W55" s="155">
        <v>0</v>
      </c>
      <c r="X55" s="155">
        <v>2</v>
      </c>
      <c r="Y55" s="155">
        <v>0</v>
      </c>
      <c r="Z55" s="155">
        <v>0</v>
      </c>
      <c r="AA55" s="155">
        <v>4</v>
      </c>
      <c r="AB55" s="160">
        <v>5</v>
      </c>
    </row>
    <row r="56" spans="1:28" x14ac:dyDescent="0.25">
      <c r="P56" s="296"/>
      <c r="Q56" s="158">
        <v>2</v>
      </c>
      <c r="R56" s="159" t="s">
        <v>292</v>
      </c>
      <c r="S56" s="154"/>
      <c r="T56" s="154" t="s">
        <v>313</v>
      </c>
      <c r="U56" s="155" t="s">
        <v>314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3</v>
      </c>
      <c r="R57" s="29" t="s">
        <v>53</v>
      </c>
      <c r="S57" s="19" t="s">
        <v>301</v>
      </c>
      <c r="T57" s="19" t="s">
        <v>301</v>
      </c>
      <c r="U57" s="58" t="s">
        <v>302</v>
      </c>
      <c r="V57" s="58">
        <v>0</v>
      </c>
      <c r="W57" s="58">
        <v>0</v>
      </c>
      <c r="X57" s="58">
        <v>0</v>
      </c>
      <c r="Y57" s="58">
        <v>32</v>
      </c>
      <c r="Z57" s="58">
        <v>0</v>
      </c>
      <c r="AA57" s="53">
        <v>8</v>
      </c>
      <c r="AB57" s="161">
        <f>V57+W57+X57+Y57</f>
        <v>32</v>
      </c>
    </row>
    <row r="58" spans="1:28" x14ac:dyDescent="0.25">
      <c r="P58" s="296"/>
      <c r="Q58" s="79" t="s">
        <v>109</v>
      </c>
      <c r="R58" s="65" t="s">
        <v>1</v>
      </c>
      <c r="S58" s="156" t="s">
        <v>110</v>
      </c>
      <c r="T58" s="156" t="s">
        <v>110</v>
      </c>
      <c r="U58" s="69" t="s">
        <v>305</v>
      </c>
      <c r="V58" s="69" t="s">
        <v>6</v>
      </c>
      <c r="W58" s="69" t="s">
        <v>7</v>
      </c>
      <c r="X58" s="69" t="s">
        <v>8</v>
      </c>
      <c r="Y58" s="69" t="s">
        <v>9</v>
      </c>
      <c r="Z58" s="69" t="s">
        <v>10</v>
      </c>
      <c r="AA58" s="69" t="s">
        <v>11</v>
      </c>
      <c r="AB58" s="157" t="s">
        <v>12</v>
      </c>
    </row>
    <row r="59" spans="1:28" x14ac:dyDescent="0.25">
      <c r="P59" s="296" t="s">
        <v>119</v>
      </c>
      <c r="Q59" s="158">
        <v>1</v>
      </c>
      <c r="R59" s="159" t="s">
        <v>292</v>
      </c>
      <c r="S59" s="154"/>
      <c r="T59" s="154" t="s">
        <v>315</v>
      </c>
      <c r="U59" s="155" t="s">
        <v>316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296"/>
      <c r="Q60" s="158">
        <v>2</v>
      </c>
      <c r="R60" s="159" t="s">
        <v>292</v>
      </c>
      <c r="S60" s="154"/>
      <c r="T60" s="154" t="s">
        <v>317</v>
      </c>
      <c r="U60" s="155" t="s">
        <v>318</v>
      </c>
      <c r="V60" s="155">
        <v>2</v>
      </c>
      <c r="W60" s="155">
        <v>0</v>
      </c>
      <c r="X60" s="155">
        <v>2</v>
      </c>
      <c r="Y60" s="155">
        <v>0</v>
      </c>
      <c r="Z60" s="155">
        <v>0</v>
      </c>
      <c r="AA60" s="155">
        <v>4</v>
      </c>
      <c r="AB60" s="160">
        <v>5</v>
      </c>
    </row>
    <row r="61" spans="1:28" x14ac:dyDescent="0.25">
      <c r="P61" s="296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32</v>
      </c>
      <c r="Z61" s="58">
        <v>0</v>
      </c>
      <c r="AA61" s="53">
        <v>8</v>
      </c>
      <c r="AB61" s="161">
        <f>V61+W61+X61+Y61</f>
        <v>32</v>
      </c>
    </row>
    <row r="62" spans="1:28" x14ac:dyDescent="0.25">
      <c r="P62" s="296"/>
      <c r="Q62" s="308" t="s">
        <v>306</v>
      </c>
      <c r="R62" s="309"/>
      <c r="S62" s="309"/>
      <c r="T62" s="309"/>
      <c r="U62" s="1"/>
      <c r="V62" s="1">
        <f t="shared" ref="V62:Z62" si="18">SUM(V8,V16:V17,V26,V34:V35,V44,V51:V52,V55:V57,V59:V61)</f>
        <v>98</v>
      </c>
      <c r="W62" s="1">
        <f t="shared" si="18"/>
        <v>6</v>
      </c>
      <c r="X62" s="1">
        <f t="shared" si="18"/>
        <v>56</v>
      </c>
      <c r="Y62" s="1">
        <f t="shared" si="18"/>
        <v>120</v>
      </c>
      <c r="Z62" s="1">
        <f t="shared" si="18"/>
        <v>0</v>
      </c>
      <c r="AA62" s="1">
        <f>SUM(AA8,AA16:AA17,AA26,AA34:AA35,AA44,AA51:AA52,AA55:AA57,AA59:AA61)</f>
        <v>170</v>
      </c>
      <c r="AB62" s="1">
        <v>292</v>
      </c>
    </row>
    <row r="63" spans="1:28" x14ac:dyDescent="0.25">
      <c r="P63" s="296"/>
    </row>
  </sheetData>
  <mergeCells count="40">
    <mergeCell ref="Q62:T62"/>
    <mergeCell ref="Q44:U44"/>
    <mergeCell ref="Q51:U51"/>
    <mergeCell ref="M35:M36"/>
    <mergeCell ref="P36:P37"/>
    <mergeCell ref="P39:P44"/>
    <mergeCell ref="P54:P58"/>
    <mergeCell ref="P59:P63"/>
    <mergeCell ref="Q16:U16"/>
    <mergeCell ref="P19:P26"/>
    <mergeCell ref="A23:A28"/>
    <mergeCell ref="Q26:U26"/>
    <mergeCell ref="P27:P35"/>
    <mergeCell ref="A29:A34"/>
    <mergeCell ref="T34:U34"/>
    <mergeCell ref="A35:A40"/>
    <mergeCell ref="B35:B36"/>
    <mergeCell ref="C35:C36"/>
    <mergeCell ref="D35:D36"/>
    <mergeCell ref="E35:E36"/>
    <mergeCell ref="F35:F36"/>
    <mergeCell ref="G35:G36"/>
    <mergeCell ref="K35:K36"/>
    <mergeCell ref="L35:L36"/>
    <mergeCell ref="A17:A20"/>
    <mergeCell ref="A53:F53"/>
    <mergeCell ref="A43:A45"/>
    <mergeCell ref="B1:O1"/>
    <mergeCell ref="P2:P8"/>
    <mergeCell ref="A3:A4"/>
    <mergeCell ref="A5:A16"/>
    <mergeCell ref="H35:H36"/>
    <mergeCell ref="I35:I36"/>
    <mergeCell ref="J35:J36"/>
    <mergeCell ref="A46:A48"/>
    <mergeCell ref="P48:P52"/>
    <mergeCell ref="A49:A52"/>
    <mergeCell ref="P53:U53"/>
    <mergeCell ref="Q8:U8"/>
    <mergeCell ref="P9:P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1E9F-CDD2-4628-AA53-5843EAF3C8CB}">
  <dimension ref="A1:AB60"/>
  <sheetViews>
    <sheetView topLeftCell="A43" workbookViewId="0">
      <selection activeCell="E49" sqref="E49"/>
    </sheetView>
  </sheetViews>
  <sheetFormatPr defaultRowHeight="15" x14ac:dyDescent="0.25"/>
  <cols>
    <col min="2" max="2" width="5.5703125" customWidth="1"/>
    <col min="3" max="3" width="4.140625" customWidth="1"/>
    <col min="4" max="4" width="5.7109375" customWidth="1"/>
    <col min="5" max="5" width="46.42578125" customWidth="1"/>
    <col min="6" max="6" width="23.42578125" customWidth="1"/>
    <col min="17" max="17" width="4.7109375" customWidth="1"/>
    <col min="18" max="18" width="6" customWidth="1"/>
    <col min="19" max="19" width="13.42578125" customWidth="1"/>
    <col min="20" max="20" width="29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19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5.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4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2</v>
      </c>
      <c r="W6" s="58">
        <v>0</v>
      </c>
      <c r="X6" s="58">
        <v>0</v>
      </c>
      <c r="Y6" s="58">
        <v>8</v>
      </c>
      <c r="Z6" s="58">
        <v>0</v>
      </c>
      <c r="AA6" s="53">
        <f t="shared" si="0"/>
        <v>4</v>
      </c>
      <c r="AB6" s="54">
        <f t="shared" si="1"/>
        <v>10</v>
      </c>
    </row>
    <row r="7" spans="1:28" ht="30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1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18</v>
      </c>
      <c r="W8" s="60">
        <f t="shared" si="3"/>
        <v>2</v>
      </c>
      <c r="X8" s="60">
        <f t="shared" si="3"/>
        <v>6</v>
      </c>
      <c r="Y8" s="60">
        <f t="shared" si="3"/>
        <v>8</v>
      </c>
      <c r="Z8" s="60">
        <f t="shared" si="3"/>
        <v>0</v>
      </c>
      <c r="AA8" s="60">
        <f>SUM(AA2:AA7)</f>
        <v>25</v>
      </c>
      <c r="AB8" s="61">
        <f t="shared" si="3"/>
        <v>34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2</v>
      </c>
      <c r="W13" s="58">
        <v>0</v>
      </c>
      <c r="X13" s="58">
        <v>0</v>
      </c>
      <c r="Y13" s="58">
        <v>8</v>
      </c>
      <c r="Z13" s="58">
        <v>0</v>
      </c>
      <c r="AA13" s="53">
        <f t="shared" si="4"/>
        <v>4</v>
      </c>
      <c r="AB13" s="54">
        <f t="shared" si="5"/>
        <v>10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16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12</v>
      </c>
      <c r="Z16" s="60">
        <f t="shared" si="6"/>
        <v>0</v>
      </c>
      <c r="AA16" s="60">
        <f t="shared" si="6"/>
        <v>26</v>
      </c>
      <c r="AB16" s="61">
        <f t="shared" si="6"/>
        <v>40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2</v>
      </c>
      <c r="I17" s="11">
        <v>0</v>
      </c>
      <c r="J17" s="11">
        <v>0</v>
      </c>
      <c r="K17" s="11">
        <v>8</v>
      </c>
      <c r="L17" s="11">
        <v>4</v>
      </c>
      <c r="M17" s="15">
        <f t="shared" si="2"/>
        <v>10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2</v>
      </c>
      <c r="I18" s="11">
        <v>0</v>
      </c>
      <c r="J18" s="11">
        <v>0</v>
      </c>
      <c r="K18" s="11">
        <v>8</v>
      </c>
      <c r="L18" s="11">
        <v>4</v>
      </c>
      <c r="M18" s="15">
        <f t="shared" si="2"/>
        <v>10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4" si="7">V19+W19+X19/2+Y19/4+Z19/2</f>
        <v>3</v>
      </c>
      <c r="AB19" s="54">
        <f t="shared" ref="AB19:AB23" si="8">(V19+W19+X19+Y19)</f>
        <v>3</v>
      </c>
    </row>
    <row r="20" spans="1:28" ht="15.75" x14ac:dyDescent="0.25">
      <c r="A20" s="293" t="s">
        <v>52</v>
      </c>
      <c r="B20" s="29" t="s">
        <v>53</v>
      </c>
      <c r="C20" s="30" t="s">
        <v>54</v>
      </c>
      <c r="D20" s="12">
        <v>21</v>
      </c>
      <c r="E20" s="135" t="s">
        <v>146</v>
      </c>
      <c r="F20" s="19" t="s">
        <v>55</v>
      </c>
      <c r="G20" s="25" t="s">
        <v>56</v>
      </c>
      <c r="H20" s="11">
        <v>0</v>
      </c>
      <c r="I20" s="11">
        <v>0</v>
      </c>
      <c r="J20" s="11">
        <v>0</v>
      </c>
      <c r="K20" s="11">
        <v>8</v>
      </c>
      <c r="L20" s="11">
        <v>2</v>
      </c>
      <c r="M20" s="15">
        <v>8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94"/>
      <c r="B21" s="29" t="s">
        <v>53</v>
      </c>
      <c r="C21" s="30" t="s">
        <v>57</v>
      </c>
      <c r="D21" s="12">
        <v>22</v>
      </c>
      <c r="E21" s="135" t="s">
        <v>284</v>
      </c>
      <c r="F21" s="19" t="s">
        <v>58</v>
      </c>
      <c r="G21" s="25" t="s">
        <v>56</v>
      </c>
      <c r="H21" s="11">
        <v>0</v>
      </c>
      <c r="I21" s="11">
        <v>0</v>
      </c>
      <c r="J21" s="11">
        <v>0</v>
      </c>
      <c r="K21" s="11">
        <v>8</v>
      </c>
      <c r="L21" s="11">
        <v>2</v>
      </c>
      <c r="M21" s="15">
        <v>8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94"/>
      <c r="B22" s="29" t="s">
        <v>53</v>
      </c>
      <c r="C22" s="30" t="s">
        <v>59</v>
      </c>
      <c r="D22" s="12">
        <v>23</v>
      </c>
      <c r="E22" s="135" t="s">
        <v>272</v>
      </c>
      <c r="F22" s="19" t="s">
        <v>60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4"/>
      <c r="B23" s="29"/>
      <c r="C23" s="30">
        <v>45</v>
      </c>
      <c r="D23" s="12"/>
      <c r="E23" s="135"/>
      <c r="F23" s="19" t="s">
        <v>302</v>
      </c>
      <c r="G23" s="18"/>
      <c r="H23" s="58">
        <v>0</v>
      </c>
      <c r="I23" s="58">
        <v>0</v>
      </c>
      <c r="J23" s="58">
        <v>0</v>
      </c>
      <c r="K23" s="58">
        <v>40</v>
      </c>
      <c r="L23" s="58">
        <v>10</v>
      </c>
      <c r="M23" s="53">
        <v>40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/>
      <c r="C24" s="30" t="s">
        <v>307</v>
      </c>
      <c r="D24" s="12"/>
      <c r="E24" s="135"/>
      <c r="F24" s="19" t="s">
        <v>303</v>
      </c>
      <c r="G24" s="18"/>
      <c r="H24" s="58">
        <v>0</v>
      </c>
      <c r="I24" s="58">
        <v>0</v>
      </c>
      <c r="J24" s="58">
        <v>0</v>
      </c>
      <c r="K24" s="58">
        <v>40</v>
      </c>
      <c r="L24" s="58">
        <v>10</v>
      </c>
      <c r="M24" s="53">
        <v>40</v>
      </c>
      <c r="N24" s="11"/>
      <c r="O24" s="26"/>
      <c r="P24" s="307"/>
      <c r="Q24" s="71">
        <v>7</v>
      </c>
      <c r="R24" s="97" t="s">
        <v>94</v>
      </c>
      <c r="S24" s="125" t="s">
        <v>259</v>
      </c>
      <c r="T24" s="72" t="s">
        <v>97</v>
      </c>
      <c r="U24" s="73" t="s">
        <v>98</v>
      </c>
      <c r="V24" s="58">
        <v>0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1</v>
      </c>
      <c r="AB24" s="54">
        <v>4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 t="s">
        <v>149</v>
      </c>
      <c r="F25" s="13" t="s">
        <v>61</v>
      </c>
      <c r="G25" s="18" t="s">
        <v>62</v>
      </c>
      <c r="H25" s="31">
        <v>0</v>
      </c>
      <c r="I25" s="31">
        <v>0</v>
      </c>
      <c r="J25" s="22">
        <v>4</v>
      </c>
      <c r="K25" s="15">
        <v>0</v>
      </c>
      <c r="L25" s="15">
        <v>2</v>
      </c>
      <c r="M25" s="15">
        <f t="shared" ref="M25:M42" si="9">H25+I25+J25+K25</f>
        <v>4</v>
      </c>
      <c r="N25" s="11"/>
      <c r="O25" s="26"/>
      <c r="P25" s="307"/>
      <c r="Q25" s="259" t="s">
        <v>112</v>
      </c>
      <c r="R25" s="259"/>
      <c r="S25" s="259"/>
      <c r="T25" s="259"/>
      <c r="U25" s="259"/>
      <c r="V25" s="60">
        <f t="shared" ref="V25:AB25" si="10">SUM(V18:V24)</f>
        <v>15</v>
      </c>
      <c r="W25" s="60">
        <f t="shared" si="10"/>
        <v>0</v>
      </c>
      <c r="X25" s="60">
        <f t="shared" si="10"/>
        <v>8</v>
      </c>
      <c r="Y25" s="60">
        <f t="shared" si="10"/>
        <v>4</v>
      </c>
      <c r="Z25" s="60">
        <f t="shared" si="10"/>
        <v>0</v>
      </c>
      <c r="AA25" s="60">
        <f t="shared" si="10"/>
        <v>20</v>
      </c>
      <c r="AB25" s="61">
        <f t="shared" si="10"/>
        <v>27</v>
      </c>
    </row>
    <row r="26" spans="1:28" ht="15.75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4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6</v>
      </c>
      <c r="N26" s="35" t="s">
        <v>66</v>
      </c>
      <c r="O26" s="36"/>
      <c r="P26" s="306" t="s">
        <v>113</v>
      </c>
      <c r="Q26" s="74">
        <v>1</v>
      </c>
      <c r="R26" s="95" t="s">
        <v>73</v>
      </c>
      <c r="S26" s="113" t="s">
        <v>151</v>
      </c>
      <c r="T26" s="94" t="s">
        <v>76</v>
      </c>
      <c r="U26" s="34" t="s">
        <v>77</v>
      </c>
      <c r="V26" s="58">
        <v>2</v>
      </c>
      <c r="W26" s="58">
        <v>0</v>
      </c>
      <c r="X26" s="58">
        <v>2</v>
      </c>
      <c r="Y26" s="58">
        <v>0</v>
      </c>
      <c r="Z26" s="58">
        <v>0</v>
      </c>
      <c r="AA26" s="53">
        <v>2</v>
      </c>
      <c r="AB26" s="54">
        <f t="shared" ref="AB26:AB32" si="11">(V26+W26+X26+Y26)</f>
        <v>4</v>
      </c>
    </row>
    <row r="27" spans="1:28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4</v>
      </c>
      <c r="I27" s="11">
        <v>0</v>
      </c>
      <c r="J27" s="11">
        <v>0</v>
      </c>
      <c r="K27" s="11">
        <v>0</v>
      </c>
      <c r="L27" s="11">
        <v>4</v>
      </c>
      <c r="M27" s="15">
        <f t="shared" si="9"/>
        <v>4</v>
      </c>
      <c r="N27" s="35" t="s">
        <v>66</v>
      </c>
      <c r="O27" s="36"/>
      <c r="P27" s="307"/>
      <c r="Q27" s="74">
        <v>2</v>
      </c>
      <c r="R27" s="89" t="s">
        <v>20</v>
      </c>
      <c r="S27" s="96" t="s">
        <v>138</v>
      </c>
      <c r="T27" s="93" t="s">
        <v>35</v>
      </c>
      <c r="U27" s="56" t="s">
        <v>36</v>
      </c>
      <c r="V27" s="21">
        <v>3</v>
      </c>
      <c r="W27" s="21">
        <v>0</v>
      </c>
      <c r="X27" s="53">
        <v>2</v>
      </c>
      <c r="Y27" s="53">
        <v>0</v>
      </c>
      <c r="Z27" s="53">
        <v>0</v>
      </c>
      <c r="AA27" s="53">
        <v>4</v>
      </c>
      <c r="AB27" s="54">
        <f t="shared" si="11"/>
        <v>5</v>
      </c>
    </row>
    <row r="28" spans="1:28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4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4</v>
      </c>
      <c r="N28" s="35" t="s">
        <v>66</v>
      </c>
      <c r="O28" s="36"/>
      <c r="P28" s="307"/>
      <c r="Q28" s="74">
        <v>3</v>
      </c>
      <c r="R28" s="89" t="s">
        <v>20</v>
      </c>
      <c r="S28" s="96" t="s">
        <v>139</v>
      </c>
      <c r="T28" s="93" t="s">
        <v>40</v>
      </c>
      <c r="U28" s="56" t="s">
        <v>41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f>V28+W28+X28/2+Y28/4+Z28/2</f>
        <v>4</v>
      </c>
      <c r="AB28" s="54">
        <f t="shared" si="11"/>
        <v>5</v>
      </c>
    </row>
    <row r="29" spans="1:28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4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4</v>
      </c>
      <c r="N29" s="35" t="s">
        <v>66</v>
      </c>
      <c r="O29" s="36"/>
      <c r="P29" s="307"/>
      <c r="Q29" s="74">
        <v>4</v>
      </c>
      <c r="R29" s="98" t="s">
        <v>84</v>
      </c>
      <c r="S29" s="116" t="s">
        <v>154</v>
      </c>
      <c r="T29" s="94" t="s">
        <v>85</v>
      </c>
      <c r="U29" s="34" t="s">
        <v>86</v>
      </c>
      <c r="V29" s="58">
        <v>0</v>
      </c>
      <c r="W29" s="58">
        <v>0</v>
      </c>
      <c r="X29" s="58">
        <v>0</v>
      </c>
      <c r="Y29" s="58">
        <v>2</v>
      </c>
      <c r="Z29" s="58">
        <v>0</v>
      </c>
      <c r="AA29" s="53">
        <v>0</v>
      </c>
      <c r="AB29" s="54">
        <f t="shared" si="11"/>
        <v>2</v>
      </c>
    </row>
    <row r="30" spans="1:28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4</v>
      </c>
      <c r="I30" s="11">
        <v>0</v>
      </c>
      <c r="J30" s="11">
        <v>2</v>
      </c>
      <c r="K30" s="11">
        <v>0</v>
      </c>
      <c r="L30" s="11">
        <v>4</v>
      </c>
      <c r="M30" s="15">
        <f t="shared" si="9"/>
        <v>6</v>
      </c>
      <c r="N30" s="35" t="s">
        <v>66</v>
      </c>
      <c r="O30" s="36"/>
      <c r="P30" s="307"/>
      <c r="Q30" s="74"/>
      <c r="R30" s="37" t="s">
        <v>73</v>
      </c>
      <c r="S30" s="144" t="s">
        <v>287</v>
      </c>
      <c r="T30" s="149" t="s">
        <v>286</v>
      </c>
      <c r="U30" s="25" t="s">
        <v>75</v>
      </c>
      <c r="V30" s="11">
        <v>2</v>
      </c>
      <c r="W30" s="11">
        <v>0</v>
      </c>
      <c r="X30" s="11">
        <v>0</v>
      </c>
      <c r="Y30" s="11">
        <v>0</v>
      </c>
      <c r="Z30" s="11">
        <v>0</v>
      </c>
      <c r="AA30" s="15">
        <v>2</v>
      </c>
      <c r="AB30" s="54">
        <v>4</v>
      </c>
    </row>
    <row r="31" spans="1:28" x14ac:dyDescent="0.25">
      <c r="A31" s="277"/>
      <c r="B31" s="32" t="s">
        <v>64</v>
      </c>
      <c r="C31" s="11">
        <v>6</v>
      </c>
      <c r="D31" s="12">
        <v>30</v>
      </c>
      <c r="E31" s="96" t="s">
        <v>271</v>
      </c>
      <c r="F31" s="33" t="s">
        <v>71</v>
      </c>
      <c r="G31" s="34" t="s">
        <v>64</v>
      </c>
      <c r="H31" s="11">
        <v>4</v>
      </c>
      <c r="I31" s="11">
        <v>0</v>
      </c>
      <c r="J31" s="11">
        <v>0</v>
      </c>
      <c r="K31" s="11">
        <v>0</v>
      </c>
      <c r="L31" s="11">
        <v>4</v>
      </c>
      <c r="M31" s="15">
        <f t="shared" si="9"/>
        <v>4</v>
      </c>
      <c r="N31" s="35" t="s">
        <v>66</v>
      </c>
      <c r="O31" s="36"/>
      <c r="P31" s="307"/>
      <c r="Q31" s="74"/>
      <c r="R31" s="90" t="s">
        <v>44</v>
      </c>
      <c r="S31" s="144" t="s">
        <v>137</v>
      </c>
      <c r="T31" s="149" t="s">
        <v>280</v>
      </c>
      <c r="U31" s="25" t="s">
        <v>48</v>
      </c>
      <c r="V31" s="28">
        <v>1</v>
      </c>
      <c r="W31" s="28">
        <v>0</v>
      </c>
      <c r="X31" s="28">
        <v>0</v>
      </c>
      <c r="Y31" s="28">
        <v>4</v>
      </c>
      <c r="Z31" s="28">
        <v>0</v>
      </c>
      <c r="AA31" s="31">
        <v>2</v>
      </c>
      <c r="AB31" s="54">
        <v>4</v>
      </c>
    </row>
    <row r="32" spans="1:28" ht="15.75" x14ac:dyDescent="0.25">
      <c r="A32" s="268" t="s">
        <v>72</v>
      </c>
      <c r="B32" s="284" t="s">
        <v>73</v>
      </c>
      <c r="C32" s="262">
        <v>1</v>
      </c>
      <c r="D32" s="278">
        <v>31</v>
      </c>
      <c r="E32" s="280" t="s">
        <v>153</v>
      </c>
      <c r="F32" s="282" t="s">
        <v>74</v>
      </c>
      <c r="G32" s="266" t="s">
        <v>290</v>
      </c>
      <c r="H32" s="262">
        <v>0</v>
      </c>
      <c r="I32" s="262">
        <v>0</v>
      </c>
      <c r="J32" s="262">
        <v>4</v>
      </c>
      <c r="K32" s="262">
        <v>0</v>
      </c>
      <c r="L32" s="262">
        <v>2</v>
      </c>
      <c r="M32" s="264">
        <f t="shared" si="9"/>
        <v>4</v>
      </c>
      <c r="N32" s="145"/>
      <c r="O32" s="147"/>
      <c r="P32" s="307"/>
      <c r="Q32" s="74">
        <v>6</v>
      </c>
      <c r="R32" s="91" t="s">
        <v>94</v>
      </c>
      <c r="S32" s="127" t="s">
        <v>150</v>
      </c>
      <c r="T32" s="94" t="s">
        <v>99</v>
      </c>
      <c r="U32" s="25" t="s">
        <v>100</v>
      </c>
      <c r="V32" s="58">
        <v>0</v>
      </c>
      <c r="W32" s="58">
        <v>0</v>
      </c>
      <c r="X32" s="58">
        <v>0</v>
      </c>
      <c r="Y32" s="58">
        <v>4</v>
      </c>
      <c r="Z32" s="58">
        <v>0</v>
      </c>
      <c r="AA32" s="53">
        <f>V32+W32+X32/2+Y32/4+Z32/2</f>
        <v>1</v>
      </c>
      <c r="AB32" s="54">
        <f t="shared" si="11"/>
        <v>4</v>
      </c>
    </row>
    <row r="33" spans="1:28" x14ac:dyDescent="0.25">
      <c r="A33" s="269"/>
      <c r="B33" s="285"/>
      <c r="C33" s="263"/>
      <c r="D33" s="279"/>
      <c r="E33" s="281"/>
      <c r="F33" s="283"/>
      <c r="G33" s="267"/>
      <c r="H33" s="263"/>
      <c r="I33" s="263"/>
      <c r="J33" s="263"/>
      <c r="K33" s="263"/>
      <c r="L33" s="263"/>
      <c r="M33" s="265"/>
      <c r="N33" s="146"/>
      <c r="O33" s="148"/>
      <c r="P33" s="307"/>
      <c r="Q33" s="74">
        <v>6</v>
      </c>
      <c r="R33" s="110"/>
      <c r="S33" s="96"/>
      <c r="T33" s="315" t="s">
        <v>114</v>
      </c>
      <c r="U33" s="316"/>
      <c r="V33" s="75">
        <v>9</v>
      </c>
      <c r="W33" s="75">
        <v>0</v>
      </c>
      <c r="X33" s="75">
        <v>6</v>
      </c>
      <c r="Y33" s="75">
        <v>4</v>
      </c>
      <c r="Z33" s="75">
        <v>0</v>
      </c>
      <c r="AA33" s="76">
        <f>SUM(AA26:AA32)</f>
        <v>15</v>
      </c>
      <c r="AB33" s="77">
        <f>SUM(AB26:AB32)</f>
        <v>28</v>
      </c>
    </row>
    <row r="34" spans="1:28" ht="15.75" x14ac:dyDescent="0.25">
      <c r="A34" s="269"/>
      <c r="B34" s="37" t="s">
        <v>73</v>
      </c>
      <c r="C34" s="11">
        <v>4</v>
      </c>
      <c r="D34" s="12">
        <v>32</v>
      </c>
      <c r="E34" s="113" t="s">
        <v>151</v>
      </c>
      <c r="F34" s="33" t="s">
        <v>76</v>
      </c>
      <c r="G34" s="34" t="s">
        <v>77</v>
      </c>
      <c r="H34" s="11">
        <v>0</v>
      </c>
      <c r="I34" s="11">
        <v>0</v>
      </c>
      <c r="J34" s="11">
        <v>4</v>
      </c>
      <c r="K34" s="11">
        <v>0</v>
      </c>
      <c r="L34" s="11">
        <v>2</v>
      </c>
      <c r="M34" s="15">
        <f t="shared" si="9"/>
        <v>4</v>
      </c>
      <c r="N34" s="11"/>
      <c r="O34" s="26"/>
      <c r="P34" s="314"/>
      <c r="Q34" s="78" t="s">
        <v>57</v>
      </c>
      <c r="R34" s="29" t="s">
        <v>53</v>
      </c>
      <c r="S34" s="112" t="s">
        <v>284</v>
      </c>
      <c r="T34" s="66" t="s">
        <v>58</v>
      </c>
      <c r="U34" s="25" t="s">
        <v>53</v>
      </c>
      <c r="V34" s="58">
        <v>0</v>
      </c>
      <c r="W34" s="58">
        <v>0</v>
      </c>
      <c r="X34" s="58">
        <v>0</v>
      </c>
      <c r="Y34" s="58">
        <v>8</v>
      </c>
      <c r="Z34" s="58">
        <v>0</v>
      </c>
      <c r="AA34" s="53">
        <f>V34+W34+X34/2+Y34/4+Z34/2</f>
        <v>2</v>
      </c>
      <c r="AB34" s="53">
        <f>V34+W34+X34+Y34</f>
        <v>8</v>
      </c>
    </row>
    <row r="35" spans="1:28" ht="15.75" x14ac:dyDescent="0.25">
      <c r="A35" s="269"/>
      <c r="B35" s="37" t="s">
        <v>73</v>
      </c>
      <c r="C35" s="11">
        <v>3</v>
      </c>
      <c r="D35" s="12">
        <v>33</v>
      </c>
      <c r="E35" s="137" t="s">
        <v>152</v>
      </c>
      <c r="F35" s="33" t="s">
        <v>78</v>
      </c>
      <c r="G35" s="38" t="s">
        <v>79</v>
      </c>
      <c r="H35" s="39">
        <v>3</v>
      </c>
      <c r="I35" s="39">
        <v>0</v>
      </c>
      <c r="J35" s="39">
        <v>0</v>
      </c>
      <c r="K35" s="39">
        <v>0</v>
      </c>
      <c r="L35" s="39">
        <v>3</v>
      </c>
      <c r="M35" s="15">
        <f t="shared" si="9"/>
        <v>3</v>
      </c>
      <c r="N35" s="11"/>
      <c r="O35" s="26"/>
      <c r="P35" s="295"/>
      <c r="Q35" s="79" t="s">
        <v>109</v>
      </c>
      <c r="R35" s="65" t="s">
        <v>1</v>
      </c>
      <c r="S35" s="79" t="s">
        <v>124</v>
      </c>
      <c r="T35" s="67" t="s">
        <v>110</v>
      </c>
      <c r="U35" s="68" t="s">
        <v>5</v>
      </c>
      <c r="V35" s="69" t="s">
        <v>6</v>
      </c>
      <c r="W35" s="69" t="s">
        <v>7</v>
      </c>
      <c r="X35" s="69" t="s">
        <v>8</v>
      </c>
      <c r="Y35" s="69" t="s">
        <v>9</v>
      </c>
      <c r="Z35" s="69" t="s">
        <v>10</v>
      </c>
      <c r="AA35" s="69" t="s">
        <v>11</v>
      </c>
      <c r="AB35" s="70" t="s">
        <v>12</v>
      </c>
    </row>
    <row r="36" spans="1:28" x14ac:dyDescent="0.25">
      <c r="A36" s="269"/>
      <c r="B36" s="37" t="s">
        <v>73</v>
      </c>
      <c r="C36" s="11">
        <v>2</v>
      </c>
      <c r="D36" s="12">
        <v>34</v>
      </c>
      <c r="E36" s="138" t="s">
        <v>283</v>
      </c>
      <c r="F36" s="33" t="s">
        <v>80</v>
      </c>
      <c r="G36" s="38" t="s">
        <v>81</v>
      </c>
      <c r="H36" s="11">
        <v>2</v>
      </c>
      <c r="I36" s="11">
        <v>0</v>
      </c>
      <c r="J36" s="11">
        <v>0</v>
      </c>
      <c r="K36" s="11">
        <v>0</v>
      </c>
      <c r="L36" s="11">
        <v>2</v>
      </c>
      <c r="M36" s="15">
        <f t="shared" si="9"/>
        <v>2</v>
      </c>
      <c r="N36" s="11"/>
      <c r="O36" s="26"/>
      <c r="P36" s="296" t="s">
        <v>57</v>
      </c>
      <c r="Q36" s="55">
        <v>1</v>
      </c>
      <c r="R36" s="99" t="s">
        <v>64</v>
      </c>
      <c r="S36" s="164" t="s">
        <v>155</v>
      </c>
      <c r="T36" s="59" t="s">
        <v>65</v>
      </c>
      <c r="U36" s="34" t="s">
        <v>115</v>
      </c>
      <c r="V36" s="58">
        <v>3</v>
      </c>
      <c r="W36" s="58">
        <v>0</v>
      </c>
      <c r="X36" s="58">
        <v>2</v>
      </c>
      <c r="Y36" s="58">
        <v>0</v>
      </c>
      <c r="Z36" s="58">
        <v>0</v>
      </c>
      <c r="AA36" s="53">
        <f t="shared" ref="AA36:AA41" si="12">V36+W36+X36/2+Y36/4+Z36/2</f>
        <v>4</v>
      </c>
      <c r="AB36" s="54">
        <f t="shared" ref="AB36:AB41" si="13">(V36+W36+X36+Y36)</f>
        <v>5</v>
      </c>
    </row>
    <row r="37" spans="1:28" ht="15.75" x14ac:dyDescent="0.25">
      <c r="A37" s="270"/>
      <c r="B37" s="37" t="s">
        <v>73</v>
      </c>
      <c r="C37" s="11">
        <v>3</v>
      </c>
      <c r="D37" s="12">
        <v>35</v>
      </c>
      <c r="E37" s="123" t="s">
        <v>144</v>
      </c>
      <c r="F37" s="40" t="s">
        <v>82</v>
      </c>
      <c r="G37" s="14" t="s">
        <v>83</v>
      </c>
      <c r="H37" s="11">
        <v>2</v>
      </c>
      <c r="I37" s="11">
        <v>0</v>
      </c>
      <c r="J37" s="11">
        <v>2</v>
      </c>
      <c r="K37" s="11">
        <v>0</v>
      </c>
      <c r="L37" s="11">
        <v>3</v>
      </c>
      <c r="M37" s="15">
        <f t="shared" si="9"/>
        <v>4</v>
      </c>
      <c r="N37" s="11"/>
      <c r="O37" s="26"/>
      <c r="P37" s="64"/>
      <c r="Q37" s="55">
        <v>2</v>
      </c>
      <c r="R37" s="99" t="s">
        <v>64</v>
      </c>
      <c r="S37" s="164" t="s">
        <v>156</v>
      </c>
      <c r="T37" s="59" t="s">
        <v>67</v>
      </c>
      <c r="U37" s="34" t="s">
        <v>115</v>
      </c>
      <c r="V37" s="58">
        <v>3</v>
      </c>
      <c r="W37" s="58">
        <v>0</v>
      </c>
      <c r="X37" s="58">
        <v>2</v>
      </c>
      <c r="Y37" s="58">
        <v>0</v>
      </c>
      <c r="Z37" s="58">
        <v>0</v>
      </c>
      <c r="AA37" s="53">
        <f t="shared" si="12"/>
        <v>4</v>
      </c>
      <c r="AB37" s="54">
        <f t="shared" si="13"/>
        <v>5</v>
      </c>
    </row>
    <row r="38" spans="1:28" ht="15.75" x14ac:dyDescent="0.25">
      <c r="A38" s="142"/>
      <c r="B38" s="37" t="s">
        <v>73</v>
      </c>
      <c r="C38" s="11">
        <v>4</v>
      </c>
      <c r="D38" s="12">
        <v>36</v>
      </c>
      <c r="E38" s="143" t="s">
        <v>287</v>
      </c>
      <c r="F38" s="40" t="s">
        <v>286</v>
      </c>
      <c r="G38" s="14" t="s">
        <v>285</v>
      </c>
      <c r="H38" s="11">
        <v>2</v>
      </c>
      <c r="I38" s="11">
        <v>0</v>
      </c>
      <c r="J38" s="11">
        <v>0</v>
      </c>
      <c r="K38" s="11">
        <v>0</v>
      </c>
      <c r="L38" s="11">
        <v>2</v>
      </c>
      <c r="M38" s="15">
        <v>4</v>
      </c>
      <c r="N38" s="11"/>
      <c r="O38" s="26"/>
      <c r="P38" s="317" t="s">
        <v>116</v>
      </c>
      <c r="Q38" s="55">
        <v>3</v>
      </c>
      <c r="R38" s="99" t="s">
        <v>64</v>
      </c>
      <c r="S38" s="164" t="s">
        <v>157</v>
      </c>
      <c r="T38" s="59" t="s">
        <v>68</v>
      </c>
      <c r="U38" s="34" t="s">
        <v>115</v>
      </c>
      <c r="V38" s="58">
        <v>3</v>
      </c>
      <c r="W38" s="58">
        <v>0</v>
      </c>
      <c r="X38" s="58">
        <v>2</v>
      </c>
      <c r="Y38" s="58">
        <v>0</v>
      </c>
      <c r="Z38" s="58">
        <v>0</v>
      </c>
      <c r="AA38" s="53">
        <f t="shared" si="12"/>
        <v>4</v>
      </c>
      <c r="AB38" s="54">
        <f t="shared" si="13"/>
        <v>5</v>
      </c>
    </row>
    <row r="39" spans="1:28" x14ac:dyDescent="0.25">
      <c r="A39" s="41"/>
      <c r="B39" s="42" t="s">
        <v>84</v>
      </c>
      <c r="C39" s="11">
        <v>1</v>
      </c>
      <c r="D39" s="12">
        <v>36</v>
      </c>
      <c r="E39" s="116" t="s">
        <v>154</v>
      </c>
      <c r="F39" s="33" t="s">
        <v>85</v>
      </c>
      <c r="G39" s="38" t="s">
        <v>86</v>
      </c>
      <c r="H39" s="11">
        <v>2</v>
      </c>
      <c r="I39" s="11">
        <v>0</v>
      </c>
      <c r="J39" s="11">
        <v>0</v>
      </c>
      <c r="K39" s="11">
        <v>0</v>
      </c>
      <c r="L39" s="11">
        <v>0</v>
      </c>
      <c r="M39" s="15">
        <f t="shared" si="9"/>
        <v>2</v>
      </c>
      <c r="N39" s="11"/>
      <c r="O39" s="26"/>
      <c r="P39" s="318"/>
      <c r="Q39" s="55">
        <v>4</v>
      </c>
      <c r="R39" s="100" t="s">
        <v>88</v>
      </c>
      <c r="S39" s="96"/>
      <c r="T39" s="59" t="s">
        <v>89</v>
      </c>
      <c r="U39" s="34" t="s">
        <v>90</v>
      </c>
      <c r="V39" s="58">
        <v>4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4</v>
      </c>
      <c r="AB39" s="54">
        <f t="shared" si="13"/>
        <v>4</v>
      </c>
    </row>
    <row r="40" spans="1:28" ht="15.75" x14ac:dyDescent="0.25">
      <c r="A40" s="271" t="s">
        <v>87</v>
      </c>
      <c r="B40" s="43" t="s">
        <v>88</v>
      </c>
      <c r="C40" s="11">
        <v>5</v>
      </c>
      <c r="D40" s="12">
        <v>37</v>
      </c>
      <c r="E40" s="139" t="s">
        <v>266</v>
      </c>
      <c r="F40" s="33" t="s">
        <v>89</v>
      </c>
      <c r="G40" s="38" t="s">
        <v>90</v>
      </c>
      <c r="H40" s="11">
        <v>4</v>
      </c>
      <c r="I40" s="11">
        <v>0</v>
      </c>
      <c r="J40" s="11">
        <v>0</v>
      </c>
      <c r="K40" s="11">
        <v>0</v>
      </c>
      <c r="L40" s="11">
        <v>4</v>
      </c>
      <c r="M40" s="15">
        <f t="shared" si="9"/>
        <v>4</v>
      </c>
      <c r="N40" s="15"/>
      <c r="O40" s="16"/>
      <c r="P40" s="318"/>
      <c r="Q40" s="55">
        <v>6</v>
      </c>
      <c r="R40" s="102" t="s">
        <v>53</v>
      </c>
      <c r="S40" s="126" t="s">
        <v>149</v>
      </c>
      <c r="T40" s="57" t="s">
        <v>61</v>
      </c>
      <c r="U40" s="18" t="s">
        <v>62</v>
      </c>
      <c r="V40" s="31">
        <v>0</v>
      </c>
      <c r="W40" s="31">
        <v>0</v>
      </c>
      <c r="X40" s="22">
        <v>4</v>
      </c>
      <c r="Y40" s="15">
        <v>0</v>
      </c>
      <c r="Z40" s="15">
        <v>0</v>
      </c>
      <c r="AA40" s="53">
        <f t="shared" si="12"/>
        <v>2</v>
      </c>
      <c r="AB40" s="54">
        <f t="shared" si="13"/>
        <v>4</v>
      </c>
    </row>
    <row r="41" spans="1:28" x14ac:dyDescent="0.25">
      <c r="A41" s="271"/>
      <c r="B41" s="44" t="s">
        <v>88</v>
      </c>
      <c r="C41" s="11">
        <v>5</v>
      </c>
      <c r="D41" s="12">
        <v>38</v>
      </c>
      <c r="E41" s="139" t="s">
        <v>267</v>
      </c>
      <c r="F41" s="33" t="s">
        <v>91</v>
      </c>
      <c r="G41" s="38" t="s">
        <v>92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9"/>
        <v>4</v>
      </c>
      <c r="N41" s="15"/>
      <c r="O41" s="16"/>
      <c r="P41" s="318"/>
      <c r="Q41" s="55">
        <v>7</v>
      </c>
      <c r="R41" s="103" t="s">
        <v>20</v>
      </c>
      <c r="S41" s="96"/>
      <c r="T41" s="59" t="s">
        <v>91</v>
      </c>
      <c r="U41" s="18" t="s">
        <v>92</v>
      </c>
      <c r="V41" s="53">
        <v>2</v>
      </c>
      <c r="W41" s="53">
        <v>2</v>
      </c>
      <c r="X41" s="53">
        <v>0</v>
      </c>
      <c r="Y41" s="53">
        <v>0</v>
      </c>
      <c r="Z41" s="53">
        <v>0</v>
      </c>
      <c r="AA41" s="53">
        <f t="shared" si="12"/>
        <v>4</v>
      </c>
      <c r="AB41" s="54">
        <f t="shared" si="13"/>
        <v>4</v>
      </c>
    </row>
    <row r="42" spans="1:28" x14ac:dyDescent="0.25">
      <c r="A42" s="271"/>
      <c r="B42" s="44" t="s">
        <v>88</v>
      </c>
      <c r="C42" s="11">
        <v>6</v>
      </c>
      <c r="D42" s="12">
        <v>39</v>
      </c>
      <c r="E42" s="139" t="s">
        <v>268</v>
      </c>
      <c r="F42" s="33" t="s">
        <v>262</v>
      </c>
      <c r="G42" s="38" t="s">
        <v>263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9"/>
        <v>4</v>
      </c>
      <c r="N42" s="11"/>
      <c r="O42" s="26"/>
      <c r="P42" s="318"/>
      <c r="Q42" s="259" t="s">
        <v>117</v>
      </c>
      <c r="R42" s="259"/>
      <c r="S42" s="259"/>
      <c r="T42" s="259"/>
      <c r="U42" s="259"/>
      <c r="V42" s="60">
        <f>SUM(V36:V41)</f>
        <v>15</v>
      </c>
      <c r="W42" s="60">
        <f>SUM(W36:W41)</f>
        <v>2</v>
      </c>
      <c r="X42" s="60">
        <f>SUM(X36:X41)</f>
        <v>10</v>
      </c>
      <c r="Y42" s="60">
        <f>SUM(Y36:Y41)</f>
        <v>0</v>
      </c>
      <c r="Z42" s="60">
        <v>0</v>
      </c>
      <c r="AA42" s="60">
        <f>SUM(AA36:AA41)</f>
        <v>22</v>
      </c>
      <c r="AB42" s="61">
        <f>SUM(AB36:AB41)</f>
        <v>27</v>
      </c>
    </row>
    <row r="43" spans="1:28" ht="24.75" x14ac:dyDescent="0.25">
      <c r="A43" s="272" t="s">
        <v>93</v>
      </c>
      <c r="B43" s="45" t="s">
        <v>94</v>
      </c>
      <c r="C43" s="46">
        <v>2</v>
      </c>
      <c r="D43" s="12">
        <v>40</v>
      </c>
      <c r="E43" s="140" t="s">
        <v>258</v>
      </c>
      <c r="F43" s="40" t="s">
        <v>95</v>
      </c>
      <c r="G43" s="14" t="s">
        <v>96</v>
      </c>
      <c r="H43" s="11">
        <v>0</v>
      </c>
      <c r="I43" s="11">
        <v>0</v>
      </c>
      <c r="J43" s="11">
        <v>0</v>
      </c>
      <c r="K43" s="11">
        <v>4</v>
      </c>
      <c r="L43" s="11">
        <v>1</v>
      </c>
      <c r="M43" s="15">
        <v>4</v>
      </c>
      <c r="N43" s="11"/>
      <c r="O43" s="26"/>
      <c r="P43" s="80" t="s">
        <v>108</v>
      </c>
      <c r="Q43" s="35">
        <v>1</v>
      </c>
      <c r="R43" s="89" t="s">
        <v>20</v>
      </c>
      <c r="S43" s="96" t="s">
        <v>265</v>
      </c>
      <c r="T43" s="55" t="s">
        <v>42</v>
      </c>
      <c r="U43" s="56" t="s">
        <v>43</v>
      </c>
      <c r="V43" s="21">
        <v>3</v>
      </c>
      <c r="W43" s="21">
        <v>0</v>
      </c>
      <c r="X43" s="53">
        <v>2</v>
      </c>
      <c r="Y43" s="53">
        <v>0</v>
      </c>
      <c r="Z43" s="53">
        <v>0</v>
      </c>
      <c r="AA43" s="53">
        <f>V43+W43+X43/2+Y43/4+Z43/2</f>
        <v>4</v>
      </c>
      <c r="AB43" s="54">
        <f t="shared" ref="AB43:AB47" si="14">(V43+W43+X43+Y43)</f>
        <v>5</v>
      </c>
    </row>
    <row r="44" spans="1:28" x14ac:dyDescent="0.25">
      <c r="A44" s="273"/>
      <c r="B44" s="45" t="s">
        <v>94</v>
      </c>
      <c r="C44" s="46">
        <v>3</v>
      </c>
      <c r="D44" s="12">
        <v>41</v>
      </c>
      <c r="E44" s="140" t="s">
        <v>259</v>
      </c>
      <c r="F44" s="40" t="s">
        <v>97</v>
      </c>
      <c r="G44" s="14" t="s">
        <v>98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81"/>
      <c r="Q44" s="35">
        <v>3</v>
      </c>
      <c r="R44" s="104" t="s">
        <v>64</v>
      </c>
      <c r="S44" s="164" t="s">
        <v>158</v>
      </c>
      <c r="T44" s="59" t="s">
        <v>69</v>
      </c>
      <c r="U44" s="34" t="s">
        <v>115</v>
      </c>
      <c r="V44" s="58">
        <v>3</v>
      </c>
      <c r="W44" s="58">
        <v>0</v>
      </c>
      <c r="X44" s="58">
        <v>2</v>
      </c>
      <c r="Y44" s="58">
        <v>0</v>
      </c>
      <c r="Z44" s="58">
        <v>0</v>
      </c>
      <c r="AA44" s="53">
        <f>V44+W44+X44/2+Y44/4+Z44/2</f>
        <v>4</v>
      </c>
      <c r="AB44" s="54">
        <f t="shared" si="14"/>
        <v>5</v>
      </c>
    </row>
    <row r="45" spans="1:28" x14ac:dyDescent="0.25">
      <c r="A45" s="274"/>
      <c r="B45" s="45" t="s">
        <v>94</v>
      </c>
      <c r="C45" s="46">
        <v>4</v>
      </c>
      <c r="D45" s="12">
        <v>42</v>
      </c>
      <c r="E45" s="140" t="s">
        <v>150</v>
      </c>
      <c r="F45" s="47" t="s">
        <v>99</v>
      </c>
      <c r="G45" s="48" t="s">
        <v>100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296" t="s">
        <v>119</v>
      </c>
      <c r="Q45" s="35">
        <v>4</v>
      </c>
      <c r="R45" s="104" t="s">
        <v>64</v>
      </c>
      <c r="S45" s="164" t="s">
        <v>159</v>
      </c>
      <c r="T45" s="59" t="s">
        <v>70</v>
      </c>
      <c r="U45" s="34" t="s">
        <v>115</v>
      </c>
      <c r="V45" s="58">
        <v>3</v>
      </c>
      <c r="W45" s="58">
        <v>0</v>
      </c>
      <c r="X45" s="58">
        <v>2</v>
      </c>
      <c r="Y45" s="58">
        <v>0</v>
      </c>
      <c r="Z45" s="58">
        <v>0</v>
      </c>
      <c r="AA45" s="53">
        <f>V45+W45+X45/2+Y45/4+Z45/2</f>
        <v>4</v>
      </c>
      <c r="AB45" s="54">
        <f t="shared" si="14"/>
        <v>5</v>
      </c>
    </row>
    <row r="46" spans="1:28" x14ac:dyDescent="0.25">
      <c r="A46" s="313" t="s">
        <v>319</v>
      </c>
      <c r="B46" s="159" t="s">
        <v>292</v>
      </c>
      <c r="C46" s="153">
        <v>7</v>
      </c>
      <c r="D46" s="12">
        <v>45</v>
      </c>
      <c r="E46" s="115" t="s">
        <v>320</v>
      </c>
      <c r="F46" s="163" t="s">
        <v>321</v>
      </c>
      <c r="G46" s="155">
        <v>0</v>
      </c>
      <c r="H46" s="155">
        <v>0</v>
      </c>
      <c r="I46" s="155">
        <v>2</v>
      </c>
      <c r="J46" s="155">
        <v>4</v>
      </c>
      <c r="K46" s="155">
        <v>4</v>
      </c>
      <c r="L46" s="155">
        <v>4</v>
      </c>
      <c r="M46" s="155">
        <v>6</v>
      </c>
      <c r="N46" s="150"/>
      <c r="O46" s="151"/>
      <c r="P46" s="296"/>
      <c r="Q46" s="83">
        <v>5</v>
      </c>
      <c r="R46" s="104" t="s">
        <v>64</v>
      </c>
      <c r="S46" s="164" t="s">
        <v>160</v>
      </c>
      <c r="T46" s="59" t="s">
        <v>120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4"/>
        <v>5</v>
      </c>
    </row>
    <row r="47" spans="1:28" x14ac:dyDescent="0.25">
      <c r="A47" s="313"/>
      <c r="B47" s="159" t="s">
        <v>292</v>
      </c>
      <c r="C47" s="153">
        <v>7</v>
      </c>
      <c r="D47" s="12">
        <v>46</v>
      </c>
      <c r="E47" s="115" t="s">
        <v>322</v>
      </c>
      <c r="F47" s="163" t="s">
        <v>321</v>
      </c>
      <c r="G47" s="155">
        <v>0</v>
      </c>
      <c r="H47" s="155">
        <v>0</v>
      </c>
      <c r="I47" s="155">
        <v>2</v>
      </c>
      <c r="J47" s="155">
        <v>4</v>
      </c>
      <c r="K47" s="155">
        <v>4</v>
      </c>
      <c r="L47" s="155">
        <v>4</v>
      </c>
      <c r="M47" s="155">
        <v>6</v>
      </c>
      <c r="P47" s="296"/>
      <c r="Q47" s="78">
        <v>6</v>
      </c>
      <c r="R47" s="105" t="s">
        <v>88</v>
      </c>
      <c r="S47" s="96"/>
      <c r="T47" s="59" t="s">
        <v>262</v>
      </c>
      <c r="U47" s="34" t="s">
        <v>263</v>
      </c>
      <c r="V47" s="58">
        <v>4</v>
      </c>
      <c r="W47" s="58">
        <v>0</v>
      </c>
      <c r="X47" s="58">
        <v>0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4</v>
      </c>
    </row>
    <row r="48" spans="1:28" x14ac:dyDescent="0.25">
      <c r="A48" s="313"/>
      <c r="B48" s="159" t="s">
        <v>292</v>
      </c>
      <c r="C48" s="153">
        <v>8</v>
      </c>
      <c r="D48" s="12">
        <v>47</v>
      </c>
      <c r="E48" s="115" t="s">
        <v>323</v>
      </c>
      <c r="F48" s="163" t="s">
        <v>321</v>
      </c>
      <c r="G48" s="155">
        <v>0</v>
      </c>
      <c r="H48" s="155">
        <v>0</v>
      </c>
      <c r="I48" s="155">
        <v>2</v>
      </c>
      <c r="J48" s="155">
        <v>4</v>
      </c>
      <c r="K48" s="155">
        <v>4</v>
      </c>
      <c r="L48" s="155">
        <v>4</v>
      </c>
      <c r="M48" s="155">
        <v>6</v>
      </c>
      <c r="P48" s="296"/>
      <c r="Q48" s="311" t="s">
        <v>121</v>
      </c>
      <c r="R48" s="311"/>
      <c r="S48" s="311"/>
      <c r="T48" s="311"/>
      <c r="U48" s="311"/>
      <c r="V48" s="84">
        <f>SUM(V43:V47)</f>
        <v>16</v>
      </c>
      <c r="W48" s="84">
        <f t="shared" ref="W48:AB48" si="15">SUM(W43:W47)</f>
        <v>0</v>
      </c>
      <c r="X48" s="84">
        <f t="shared" si="15"/>
        <v>8</v>
      </c>
      <c r="Y48" s="84">
        <f t="shared" si="15"/>
        <v>0</v>
      </c>
      <c r="Z48" s="84">
        <f t="shared" si="15"/>
        <v>0</v>
      </c>
      <c r="AA48" s="84">
        <f t="shared" si="15"/>
        <v>20</v>
      </c>
      <c r="AB48" s="84">
        <f t="shared" si="15"/>
        <v>24</v>
      </c>
    </row>
    <row r="49" spans="1:28" ht="15.75" x14ac:dyDescent="0.25">
      <c r="A49" s="313"/>
      <c r="B49" s="159" t="s">
        <v>292</v>
      </c>
      <c r="C49" s="153">
        <v>8</v>
      </c>
      <c r="D49" s="12">
        <v>48</v>
      </c>
      <c r="E49" s="115" t="s">
        <v>324</v>
      </c>
      <c r="F49" s="163" t="s">
        <v>321</v>
      </c>
      <c r="G49" s="155">
        <v>0</v>
      </c>
      <c r="H49" s="155">
        <v>0</v>
      </c>
      <c r="I49" s="155">
        <v>2</v>
      </c>
      <c r="J49" s="155">
        <v>4</v>
      </c>
      <c r="K49" s="155">
        <v>4</v>
      </c>
      <c r="L49" s="155">
        <v>4</v>
      </c>
      <c r="M49" s="155">
        <v>6</v>
      </c>
      <c r="P49" s="296"/>
      <c r="Q49" s="85" t="s">
        <v>59</v>
      </c>
      <c r="R49" s="86" t="s">
        <v>53</v>
      </c>
      <c r="S49" s="111" t="s">
        <v>272</v>
      </c>
      <c r="T49" s="66" t="s">
        <v>60</v>
      </c>
      <c r="U49" s="87"/>
      <c r="V49" s="58">
        <v>0</v>
      </c>
      <c r="W49" s="58">
        <v>0</v>
      </c>
      <c r="X49" s="58">
        <v>0</v>
      </c>
      <c r="Y49" s="58">
        <v>8</v>
      </c>
      <c r="Z49" s="58">
        <v>0</v>
      </c>
      <c r="AA49" s="53">
        <f>V49+W49+X49/2+Y49/4+Z49/2</f>
        <v>2</v>
      </c>
      <c r="AB49" s="53">
        <f>V49+W49+X49+Y49</f>
        <v>8</v>
      </c>
    </row>
    <row r="50" spans="1:28" x14ac:dyDescent="0.25">
      <c r="A50" s="310" t="s">
        <v>308</v>
      </c>
      <c r="B50" s="310"/>
      <c r="C50" s="310"/>
      <c r="D50" s="310"/>
      <c r="E50" s="310"/>
      <c r="F50" s="310"/>
      <c r="H50">
        <f t="shared" ref="H50:K50" si="16">SUM(H3:H49)</f>
        <v>99</v>
      </c>
      <c r="I50">
        <f t="shared" si="16"/>
        <v>12</v>
      </c>
      <c r="J50">
        <f t="shared" si="16"/>
        <v>58</v>
      </c>
      <c r="K50">
        <f t="shared" si="16"/>
        <v>152</v>
      </c>
      <c r="L50">
        <f>SUM(L3:L49)</f>
        <v>170</v>
      </c>
      <c r="M50">
        <f>SUM(M3:M49)</f>
        <v>307</v>
      </c>
      <c r="P50" s="312" t="s">
        <v>122</v>
      </c>
      <c r="Q50" s="312"/>
      <c r="R50" s="312"/>
      <c r="S50" s="312"/>
      <c r="T50" s="312"/>
      <c r="U50" s="312"/>
      <c r="V50" s="141">
        <f t="shared" ref="V50:AB50" si="17">SUM(V8,V16:V17,V25,V33:V34,V42,V48:V49)</f>
        <v>89</v>
      </c>
      <c r="W50" s="141">
        <f t="shared" si="17"/>
        <v>6</v>
      </c>
      <c r="X50" s="141">
        <f t="shared" si="17"/>
        <v>48</v>
      </c>
      <c r="Y50" s="141">
        <f t="shared" si="17"/>
        <v>52</v>
      </c>
      <c r="Z50" s="141">
        <f t="shared" si="17"/>
        <v>0</v>
      </c>
      <c r="AA50" s="141">
        <f t="shared" si="17"/>
        <v>134</v>
      </c>
      <c r="AB50" s="141">
        <f t="shared" si="17"/>
        <v>204</v>
      </c>
    </row>
    <row r="51" spans="1:28" x14ac:dyDescent="0.25">
      <c r="P51" s="296" t="s">
        <v>119</v>
      </c>
      <c r="Q51" s="79" t="s">
        <v>109</v>
      </c>
      <c r="R51" s="65" t="s">
        <v>1</v>
      </c>
      <c r="S51" s="156" t="s">
        <v>260</v>
      </c>
      <c r="T51" s="68" t="s">
        <v>304</v>
      </c>
      <c r="U51" s="69" t="s">
        <v>305</v>
      </c>
      <c r="V51" s="69" t="s">
        <v>6</v>
      </c>
      <c r="W51" s="69" t="s">
        <v>7</v>
      </c>
      <c r="X51" s="69" t="s">
        <v>8</v>
      </c>
      <c r="Y51" s="69" t="s">
        <v>9</v>
      </c>
      <c r="Z51" s="69" t="s">
        <v>10</v>
      </c>
      <c r="AA51" s="157" t="s">
        <v>102</v>
      </c>
      <c r="AB51" s="162" t="s">
        <v>12</v>
      </c>
    </row>
    <row r="52" spans="1:28" x14ac:dyDescent="0.25">
      <c r="P52" s="296"/>
      <c r="Q52" s="158">
        <v>1</v>
      </c>
      <c r="R52" s="159" t="s">
        <v>292</v>
      </c>
      <c r="S52" s="154"/>
      <c r="T52" s="115" t="s">
        <v>320</v>
      </c>
      <c r="U52" s="155" t="s">
        <v>312</v>
      </c>
      <c r="V52" s="155">
        <v>2</v>
      </c>
      <c r="W52" s="155">
        <v>0</v>
      </c>
      <c r="X52" s="155">
        <v>2</v>
      </c>
      <c r="Y52" s="155">
        <v>0</v>
      </c>
      <c r="Z52" s="155">
        <v>0</v>
      </c>
      <c r="AA52" s="155">
        <v>4</v>
      </c>
      <c r="AB52" s="160">
        <v>5</v>
      </c>
    </row>
    <row r="53" spans="1:28" x14ac:dyDescent="0.25">
      <c r="P53" s="296"/>
      <c r="Q53" s="158">
        <v>2</v>
      </c>
      <c r="R53" s="159" t="s">
        <v>292</v>
      </c>
      <c r="S53" s="154"/>
      <c r="T53" s="115" t="s">
        <v>322</v>
      </c>
      <c r="U53" s="155" t="s">
        <v>314</v>
      </c>
      <c r="V53" s="155">
        <v>2</v>
      </c>
      <c r="W53" s="155">
        <v>0</v>
      </c>
      <c r="X53" s="155">
        <v>2</v>
      </c>
      <c r="Y53" s="155">
        <v>0</v>
      </c>
      <c r="Z53" s="155">
        <v>0</v>
      </c>
      <c r="AA53" s="155">
        <v>4</v>
      </c>
      <c r="AB53" s="160">
        <v>5</v>
      </c>
    </row>
    <row r="54" spans="1:28" x14ac:dyDescent="0.25">
      <c r="P54" s="296"/>
      <c r="Q54" s="158">
        <v>3</v>
      </c>
      <c r="R54" s="29" t="s">
        <v>53</v>
      </c>
      <c r="S54" s="19" t="s">
        <v>301</v>
      </c>
      <c r="T54" s="19" t="s">
        <v>301</v>
      </c>
      <c r="U54" s="58" t="s">
        <v>302</v>
      </c>
      <c r="V54" s="58">
        <v>0</v>
      </c>
      <c r="W54" s="58">
        <v>0</v>
      </c>
      <c r="X54" s="58">
        <v>0</v>
      </c>
      <c r="Y54" s="58">
        <v>40</v>
      </c>
      <c r="Z54" s="58">
        <v>0</v>
      </c>
      <c r="AA54" s="53">
        <v>10</v>
      </c>
      <c r="AB54" s="161">
        <f>V54+W54+X54+Y54</f>
        <v>40</v>
      </c>
    </row>
    <row r="55" spans="1:28" x14ac:dyDescent="0.25">
      <c r="P55" s="296"/>
      <c r="Q55" s="79" t="s">
        <v>109</v>
      </c>
      <c r="R55" s="65" t="s">
        <v>1</v>
      </c>
      <c r="S55" s="156" t="s">
        <v>110</v>
      </c>
      <c r="T55" s="156" t="s">
        <v>110</v>
      </c>
      <c r="U55" s="69" t="s">
        <v>305</v>
      </c>
      <c r="V55" s="69" t="s">
        <v>6</v>
      </c>
      <c r="W55" s="69" t="s">
        <v>7</v>
      </c>
      <c r="X55" s="69" t="s">
        <v>8</v>
      </c>
      <c r="Y55" s="69" t="s">
        <v>9</v>
      </c>
      <c r="Z55" s="69" t="s">
        <v>10</v>
      </c>
      <c r="AA55" s="69" t="s">
        <v>11</v>
      </c>
      <c r="AB55" s="157" t="s">
        <v>12</v>
      </c>
    </row>
    <row r="56" spans="1:28" x14ac:dyDescent="0.25">
      <c r="P56" s="296" t="s">
        <v>119</v>
      </c>
      <c r="Q56" s="158">
        <v>1</v>
      </c>
      <c r="R56" s="159" t="s">
        <v>292</v>
      </c>
      <c r="S56" s="154"/>
      <c r="T56" s="115" t="s">
        <v>323</v>
      </c>
      <c r="U56" s="155" t="s">
        <v>316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2</v>
      </c>
      <c r="R57" s="159" t="s">
        <v>292</v>
      </c>
      <c r="S57" s="154"/>
      <c r="T57" s="115" t="s">
        <v>324</v>
      </c>
      <c r="U57" s="155" t="s">
        <v>318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296"/>
      <c r="Q58" s="158">
        <v>3</v>
      </c>
      <c r="R58" s="29" t="s">
        <v>53</v>
      </c>
      <c r="S58" s="19" t="s">
        <v>303</v>
      </c>
      <c r="T58" s="19" t="s">
        <v>303</v>
      </c>
      <c r="U58" s="58" t="s">
        <v>303</v>
      </c>
      <c r="V58" s="58">
        <v>0</v>
      </c>
      <c r="W58" s="58">
        <v>0</v>
      </c>
      <c r="X58" s="58">
        <v>0</v>
      </c>
      <c r="Y58" s="58">
        <v>40</v>
      </c>
      <c r="Z58" s="58">
        <v>0</v>
      </c>
      <c r="AA58" s="53">
        <v>10</v>
      </c>
      <c r="AB58" s="161">
        <f>V58+W58+X58+Y58</f>
        <v>40</v>
      </c>
    </row>
    <row r="59" spans="1:28" x14ac:dyDescent="0.25">
      <c r="P59" s="296"/>
      <c r="Q59" s="308" t="s">
        <v>306</v>
      </c>
      <c r="R59" s="309"/>
      <c r="S59" s="309"/>
      <c r="T59" s="309"/>
      <c r="U59" s="1"/>
      <c r="V59" s="1">
        <f t="shared" ref="V59:AA59" si="18">SUM(V8,V16:V17,V25,V33:V34,V42,V48:V49,V52:V54,V56:V58)</f>
        <v>97</v>
      </c>
      <c r="W59" s="1">
        <f t="shared" si="18"/>
        <v>6</v>
      </c>
      <c r="X59" s="1">
        <f t="shared" si="18"/>
        <v>56</v>
      </c>
      <c r="Y59" s="1">
        <f t="shared" si="18"/>
        <v>132</v>
      </c>
      <c r="Z59" s="1">
        <f t="shared" si="18"/>
        <v>0</v>
      </c>
      <c r="AA59" s="1">
        <f t="shared" si="18"/>
        <v>170</v>
      </c>
      <c r="AB59" s="1">
        <v>292</v>
      </c>
    </row>
    <row r="60" spans="1:28" x14ac:dyDescent="0.25">
      <c r="P60" s="296"/>
    </row>
  </sheetData>
  <mergeCells count="40">
    <mergeCell ref="Q48:U48"/>
    <mergeCell ref="P50:U50"/>
    <mergeCell ref="P51:P55"/>
    <mergeCell ref="P56:P60"/>
    <mergeCell ref="Q59:T59"/>
    <mergeCell ref="P45:P49"/>
    <mergeCell ref="Q8:U8"/>
    <mergeCell ref="P9:P16"/>
    <mergeCell ref="Q16:U16"/>
    <mergeCell ref="P19:P25"/>
    <mergeCell ref="Q25:U25"/>
    <mergeCell ref="P2:P8"/>
    <mergeCell ref="P26:P34"/>
    <mergeCell ref="T33:U33"/>
    <mergeCell ref="P35:P36"/>
    <mergeCell ref="P38:P42"/>
    <mergeCell ref="Q42:U42"/>
    <mergeCell ref="A50:F50"/>
    <mergeCell ref="A40:A42"/>
    <mergeCell ref="A43:A45"/>
    <mergeCell ref="A46:A49"/>
    <mergeCell ref="J32:J33"/>
    <mergeCell ref="C32:C33"/>
    <mergeCell ref="M32:M33"/>
    <mergeCell ref="D32:D33"/>
    <mergeCell ref="E32:E33"/>
    <mergeCell ref="F32:F33"/>
    <mergeCell ref="G32:G33"/>
    <mergeCell ref="H32:H33"/>
    <mergeCell ref="I32:I33"/>
    <mergeCell ref="A26:A31"/>
    <mergeCell ref="A32:A37"/>
    <mergeCell ref="B32:B33"/>
    <mergeCell ref="K32:K33"/>
    <mergeCell ref="L32:L33"/>
    <mergeCell ref="B1:O1"/>
    <mergeCell ref="A3:A4"/>
    <mergeCell ref="A5:A16"/>
    <mergeCell ref="A17:A19"/>
    <mergeCell ref="A20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7BBD-663B-4663-847D-3EA395C9A2F5}">
  <dimension ref="A1:AB63"/>
  <sheetViews>
    <sheetView topLeftCell="I47" workbookViewId="0">
      <selection activeCell="H58" sqref="H58"/>
    </sheetView>
  </sheetViews>
  <sheetFormatPr defaultRowHeight="15" x14ac:dyDescent="0.25"/>
  <cols>
    <col min="2" max="2" width="6.140625" customWidth="1"/>
    <col min="4" max="4" width="5.85546875" customWidth="1"/>
    <col min="5" max="5" width="16.140625" customWidth="1"/>
    <col min="6" max="6" width="31.85546875" customWidth="1"/>
    <col min="17" max="17" width="6.5703125" customWidth="1"/>
    <col min="19" max="19" width="11.140625" customWidth="1"/>
    <col min="20" max="20" width="29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2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8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2.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2.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1" t="s">
        <v>73</v>
      </c>
      <c r="S7" s="114" t="s">
        <v>283</v>
      </c>
      <c r="T7" s="173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2</v>
      </c>
      <c r="I20" s="11">
        <v>0</v>
      </c>
      <c r="J20" s="11">
        <v>0</v>
      </c>
      <c r="K20" s="11">
        <v>8</v>
      </c>
      <c r="L20" s="11">
        <v>4</v>
      </c>
      <c r="M20" s="15"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7"/>
      <c r="B22" s="23" t="s">
        <v>44</v>
      </c>
      <c r="C22" s="28">
        <v>6</v>
      </c>
      <c r="D22" s="12">
        <v>20</v>
      </c>
      <c r="E22" s="134" t="s">
        <v>141</v>
      </c>
      <c r="F22" s="19" t="s">
        <v>50</v>
      </c>
      <c r="G22" s="25" t="s">
        <v>51</v>
      </c>
      <c r="H22" s="11">
        <v>1</v>
      </c>
      <c r="I22" s="11">
        <v>0</v>
      </c>
      <c r="J22" s="11">
        <v>0</v>
      </c>
      <c r="K22" s="11">
        <v>4</v>
      </c>
      <c r="L22" s="11">
        <v>2</v>
      </c>
      <c r="M22" s="15">
        <f t="shared" si="2"/>
        <v>5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15.75" x14ac:dyDescent="0.25">
      <c r="A23" s="293" t="s">
        <v>52</v>
      </c>
      <c r="B23" s="29" t="s">
        <v>53</v>
      </c>
      <c r="C23" s="30" t="s">
        <v>54</v>
      </c>
      <c r="D23" s="12">
        <v>21</v>
      </c>
      <c r="E23" s="135" t="s">
        <v>146</v>
      </c>
      <c r="F23" s="19" t="s">
        <v>55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22</v>
      </c>
      <c r="E24" s="135" t="s">
        <v>284</v>
      </c>
      <c r="F24" s="19" t="s">
        <v>58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59</v>
      </c>
      <c r="D25" s="12">
        <v>23</v>
      </c>
      <c r="E25" s="135" t="s">
        <v>272</v>
      </c>
      <c r="F25" s="19" t="s">
        <v>60</v>
      </c>
      <c r="G25" s="25" t="s">
        <v>56</v>
      </c>
      <c r="H25" s="11">
        <v>0</v>
      </c>
      <c r="I25" s="11">
        <v>0</v>
      </c>
      <c r="J25" s="11">
        <v>0</v>
      </c>
      <c r="K25" s="11">
        <v>8</v>
      </c>
      <c r="L25" s="11">
        <v>2</v>
      </c>
      <c r="M25" s="15">
        <v>8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/>
      <c r="C26" s="30">
        <v>45</v>
      </c>
      <c r="D26" s="12"/>
      <c r="E26" s="135"/>
      <c r="F26" s="19" t="s">
        <v>302</v>
      </c>
      <c r="G26" s="18"/>
      <c r="H26" s="58">
        <v>0</v>
      </c>
      <c r="I26" s="58">
        <v>0</v>
      </c>
      <c r="J26" s="58">
        <v>0</v>
      </c>
      <c r="K26" s="58">
        <v>32</v>
      </c>
      <c r="L26" s="58">
        <v>8</v>
      </c>
      <c r="M26" s="53">
        <v>32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/>
      <c r="C27" s="30" t="s">
        <v>307</v>
      </c>
      <c r="D27" s="12"/>
      <c r="E27" s="135"/>
      <c r="F27" s="19" t="s">
        <v>303</v>
      </c>
      <c r="G27" s="18"/>
      <c r="H27" s="58">
        <v>0</v>
      </c>
      <c r="I27" s="58">
        <v>0</v>
      </c>
      <c r="J27" s="58">
        <v>0</v>
      </c>
      <c r="K27" s="58">
        <v>32</v>
      </c>
      <c r="L27" s="58">
        <v>8</v>
      </c>
      <c r="M27" s="53">
        <v>32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0">(V27+W27+X27+Y27)</f>
        <v>4</v>
      </c>
    </row>
    <row r="28" spans="1:28" ht="15.75" x14ac:dyDescent="0.25">
      <c r="A28" s="294"/>
      <c r="B28" s="29" t="s">
        <v>53</v>
      </c>
      <c r="C28" s="30" t="s">
        <v>9</v>
      </c>
      <c r="D28" s="12">
        <v>24</v>
      </c>
      <c r="E28" s="136" t="s">
        <v>149</v>
      </c>
      <c r="F28" s="13" t="s">
        <v>61</v>
      </c>
      <c r="G28" s="18" t="s">
        <v>62</v>
      </c>
      <c r="H28" s="31">
        <v>0</v>
      </c>
      <c r="I28" s="31">
        <v>0</v>
      </c>
      <c r="J28" s="22">
        <v>4</v>
      </c>
      <c r="K28" s="15">
        <v>0</v>
      </c>
      <c r="L28" s="15">
        <v>2</v>
      </c>
      <c r="M28" s="15">
        <f t="shared" ref="M28:M45" si="11">H28+I28+J28+K28</f>
        <v>4</v>
      </c>
      <c r="N28" s="11"/>
      <c r="O28" s="2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0"/>
        <v>5</v>
      </c>
    </row>
    <row r="29" spans="1:28" ht="25.5" x14ac:dyDescent="0.25">
      <c r="A29" s="277" t="s">
        <v>63</v>
      </c>
      <c r="B29" s="32" t="s">
        <v>64</v>
      </c>
      <c r="C29" s="11">
        <v>5</v>
      </c>
      <c r="D29" s="12">
        <v>25</v>
      </c>
      <c r="E29" s="96" t="s">
        <v>155</v>
      </c>
      <c r="F29" s="33" t="s">
        <v>65</v>
      </c>
      <c r="G29" s="34" t="s">
        <v>64</v>
      </c>
      <c r="H29" s="11">
        <v>4</v>
      </c>
      <c r="I29" s="11">
        <v>0</v>
      </c>
      <c r="J29" s="11">
        <v>2</v>
      </c>
      <c r="K29" s="11">
        <v>0</v>
      </c>
      <c r="L29" s="11">
        <v>4</v>
      </c>
      <c r="M29" s="15">
        <f t="shared" si="11"/>
        <v>6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0"/>
        <v>5</v>
      </c>
    </row>
    <row r="30" spans="1:28" ht="25.5" x14ac:dyDescent="0.25">
      <c r="A30" s="277"/>
      <c r="B30" s="32" t="s">
        <v>64</v>
      </c>
      <c r="C30" s="11">
        <v>5</v>
      </c>
      <c r="D30" s="12">
        <v>26</v>
      </c>
      <c r="E30" s="96" t="s">
        <v>156</v>
      </c>
      <c r="F30" s="33" t="s">
        <v>67</v>
      </c>
      <c r="G30" s="34" t="s">
        <v>64</v>
      </c>
      <c r="H30" s="11">
        <v>4</v>
      </c>
      <c r="I30" s="11">
        <v>0</v>
      </c>
      <c r="J30" s="11">
        <v>0</v>
      </c>
      <c r="K30" s="11">
        <v>0</v>
      </c>
      <c r="L30" s="11">
        <v>4</v>
      </c>
      <c r="M30" s="15">
        <f t="shared" si="11"/>
        <v>4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0"/>
        <v>2</v>
      </c>
    </row>
    <row r="31" spans="1:28" ht="25.5" x14ac:dyDescent="0.25">
      <c r="A31" s="277"/>
      <c r="B31" s="32" t="s">
        <v>64</v>
      </c>
      <c r="C31" s="11">
        <v>5</v>
      </c>
      <c r="D31" s="12">
        <v>27</v>
      </c>
      <c r="E31" s="96" t="s">
        <v>157</v>
      </c>
      <c r="F31" s="33" t="s">
        <v>68</v>
      </c>
      <c r="G31" s="34" t="s">
        <v>64</v>
      </c>
      <c r="H31" s="11">
        <v>4</v>
      </c>
      <c r="I31" s="11">
        <v>0</v>
      </c>
      <c r="J31" s="11">
        <v>0</v>
      </c>
      <c r="K31" s="11">
        <v>0</v>
      </c>
      <c r="L31" s="11">
        <v>3</v>
      </c>
      <c r="M31" s="15">
        <f t="shared" si="11"/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2</v>
      </c>
      <c r="W31" s="58">
        <v>0</v>
      </c>
      <c r="X31" s="58">
        <v>0</v>
      </c>
      <c r="Y31" s="58">
        <v>8</v>
      </c>
      <c r="Z31" s="58">
        <v>0</v>
      </c>
      <c r="AA31" s="53">
        <f>V31+W31+X31/2+Y31/4+Z31/2</f>
        <v>4</v>
      </c>
      <c r="AB31" s="54">
        <f t="shared" si="10"/>
        <v>10</v>
      </c>
    </row>
    <row r="32" spans="1:28" ht="25.5" x14ac:dyDescent="0.25">
      <c r="A32" s="277"/>
      <c r="B32" s="32" t="s">
        <v>64</v>
      </c>
      <c r="C32" s="11">
        <v>6</v>
      </c>
      <c r="D32" s="12">
        <v>28</v>
      </c>
      <c r="E32" s="96" t="s">
        <v>269</v>
      </c>
      <c r="F32" s="33" t="s">
        <v>69</v>
      </c>
      <c r="G32" s="34" t="s">
        <v>64</v>
      </c>
      <c r="H32" s="11">
        <v>4</v>
      </c>
      <c r="I32" s="11">
        <v>0</v>
      </c>
      <c r="J32" s="11">
        <v>0</v>
      </c>
      <c r="K32" s="11">
        <v>0</v>
      </c>
      <c r="L32" s="11">
        <v>4</v>
      </c>
      <c r="M32" s="15">
        <f t="shared" si="11"/>
        <v>4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25.5" x14ac:dyDescent="0.25">
      <c r="A33" s="277"/>
      <c r="B33" s="32" t="s">
        <v>64</v>
      </c>
      <c r="C33" s="11">
        <v>6</v>
      </c>
      <c r="D33" s="12">
        <v>29</v>
      </c>
      <c r="E33" s="96" t="s">
        <v>270</v>
      </c>
      <c r="F33" s="33" t="s">
        <v>70</v>
      </c>
      <c r="G33" s="34" t="s">
        <v>64</v>
      </c>
      <c r="H33" s="11">
        <v>4</v>
      </c>
      <c r="I33" s="11">
        <v>0</v>
      </c>
      <c r="J33" s="11">
        <v>2</v>
      </c>
      <c r="K33" s="11">
        <v>0</v>
      </c>
      <c r="L33" s="11">
        <v>4</v>
      </c>
      <c r="M33" s="15">
        <f t="shared" si="11"/>
        <v>6</v>
      </c>
      <c r="N33" s="35" t="s">
        <v>66</v>
      </c>
      <c r="O33" s="3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0"/>
        <v>4</v>
      </c>
    </row>
    <row r="34" spans="1:28" ht="25.5" x14ac:dyDescent="0.25">
      <c r="A34" s="277"/>
      <c r="B34" s="32" t="s">
        <v>64</v>
      </c>
      <c r="C34" s="11">
        <v>6</v>
      </c>
      <c r="D34" s="12">
        <v>30</v>
      </c>
      <c r="E34" s="96" t="s">
        <v>271</v>
      </c>
      <c r="F34" s="33" t="s">
        <v>71</v>
      </c>
      <c r="G34" s="34" t="s">
        <v>64</v>
      </c>
      <c r="H34" s="11">
        <v>4</v>
      </c>
      <c r="I34" s="11">
        <v>0</v>
      </c>
      <c r="J34" s="11">
        <v>0</v>
      </c>
      <c r="K34" s="11">
        <v>0</v>
      </c>
      <c r="L34" s="11">
        <v>4</v>
      </c>
      <c r="M34" s="15">
        <f t="shared" si="11"/>
        <v>4</v>
      </c>
      <c r="N34" s="35" t="s">
        <v>66</v>
      </c>
      <c r="O34" s="3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17</v>
      </c>
      <c r="AB34" s="77">
        <f>SUM(AB27:AB33)</f>
        <v>34</v>
      </c>
    </row>
    <row r="35" spans="1:28" ht="15.75" x14ac:dyDescent="0.25">
      <c r="A35" s="268" t="s">
        <v>72</v>
      </c>
      <c r="B35" s="284" t="s">
        <v>73</v>
      </c>
      <c r="C35" s="262">
        <v>1</v>
      </c>
      <c r="D35" s="278">
        <v>31</v>
      </c>
      <c r="E35" s="280" t="s">
        <v>153</v>
      </c>
      <c r="F35" s="282" t="s">
        <v>74</v>
      </c>
      <c r="G35" s="266" t="s">
        <v>290</v>
      </c>
      <c r="H35" s="262">
        <v>0</v>
      </c>
      <c r="I35" s="262">
        <v>0</v>
      </c>
      <c r="J35" s="262">
        <v>4</v>
      </c>
      <c r="K35" s="262">
        <v>0</v>
      </c>
      <c r="L35" s="262">
        <v>2</v>
      </c>
      <c r="M35" s="264">
        <f t="shared" si="11"/>
        <v>4</v>
      </c>
      <c r="N35" s="145"/>
      <c r="O35" s="147"/>
      <c r="P35" s="314"/>
      <c r="Q35" s="78" t="s">
        <v>57</v>
      </c>
      <c r="R35" s="29" t="s">
        <v>53</v>
      </c>
      <c r="S35" s="112" t="s">
        <v>284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x14ac:dyDescent="0.25">
      <c r="A36" s="269"/>
      <c r="B36" s="285"/>
      <c r="C36" s="263"/>
      <c r="D36" s="279"/>
      <c r="E36" s="281"/>
      <c r="F36" s="283"/>
      <c r="G36" s="267"/>
      <c r="H36" s="263"/>
      <c r="I36" s="263"/>
      <c r="J36" s="263"/>
      <c r="K36" s="263"/>
      <c r="L36" s="263"/>
      <c r="M36" s="265"/>
      <c r="N36" s="146"/>
      <c r="O36" s="148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15.75" x14ac:dyDescent="0.25">
      <c r="A37" s="269"/>
      <c r="B37" s="37" t="s">
        <v>73</v>
      </c>
      <c r="C37" s="11">
        <v>4</v>
      </c>
      <c r="D37" s="12">
        <v>32</v>
      </c>
      <c r="E37" s="113" t="s">
        <v>151</v>
      </c>
      <c r="F37" s="33" t="s">
        <v>76</v>
      </c>
      <c r="G37" s="34" t="s">
        <v>77</v>
      </c>
      <c r="H37" s="11">
        <v>0</v>
      </c>
      <c r="I37" s="11">
        <v>0</v>
      </c>
      <c r="J37" s="11">
        <v>4</v>
      </c>
      <c r="K37" s="11">
        <v>0</v>
      </c>
      <c r="L37" s="11">
        <v>2</v>
      </c>
      <c r="M37" s="15">
        <f t="shared" si="11"/>
        <v>4</v>
      </c>
      <c r="N37" s="11"/>
      <c r="O37" s="26"/>
      <c r="P37" s="296" t="s">
        <v>57</v>
      </c>
      <c r="Q37" s="55">
        <v>1</v>
      </c>
      <c r="R37" s="99" t="s">
        <v>64</v>
      </c>
      <c r="S37" s="164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2</v>
      </c>
      <c r="Y37" s="58">
        <v>0</v>
      </c>
      <c r="Z37" s="58">
        <v>0</v>
      </c>
      <c r="AA37" s="53">
        <f t="shared" ref="AA37:AA43" si="12">V37+W37+X37/2+Y37/4+Z37/2</f>
        <v>4</v>
      </c>
      <c r="AB37" s="54">
        <f t="shared" ref="AB37:AB43" si="13">(V37+W37+X37+Y37)</f>
        <v>5</v>
      </c>
    </row>
    <row r="38" spans="1:28" ht="15.75" x14ac:dyDescent="0.25">
      <c r="A38" s="269"/>
      <c r="B38" s="37" t="s">
        <v>73</v>
      </c>
      <c r="C38" s="11">
        <v>3</v>
      </c>
      <c r="D38" s="12">
        <v>33</v>
      </c>
      <c r="E38" s="137" t="s">
        <v>152</v>
      </c>
      <c r="F38" s="33" t="s">
        <v>78</v>
      </c>
      <c r="G38" s="38" t="s">
        <v>79</v>
      </c>
      <c r="H38" s="39">
        <v>3</v>
      </c>
      <c r="I38" s="39">
        <v>0</v>
      </c>
      <c r="J38" s="39">
        <v>0</v>
      </c>
      <c r="K38" s="39">
        <v>0</v>
      </c>
      <c r="L38" s="39">
        <v>3</v>
      </c>
      <c r="M38" s="15">
        <f t="shared" si="11"/>
        <v>3</v>
      </c>
      <c r="N38" s="11"/>
      <c r="O38" s="26"/>
      <c r="P38" s="64"/>
      <c r="Q38" s="55">
        <v>2</v>
      </c>
      <c r="R38" s="99" t="s">
        <v>64</v>
      </c>
      <c r="S38" s="164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2</v>
      </c>
      <c r="Y38" s="58">
        <v>0</v>
      </c>
      <c r="Z38" s="58">
        <v>0</v>
      </c>
      <c r="AA38" s="53">
        <f t="shared" si="12"/>
        <v>4</v>
      </c>
      <c r="AB38" s="54">
        <f t="shared" si="13"/>
        <v>5</v>
      </c>
    </row>
    <row r="39" spans="1:28" x14ac:dyDescent="0.25">
      <c r="A39" s="269"/>
      <c r="B39" s="37" t="s">
        <v>73</v>
      </c>
      <c r="C39" s="11">
        <v>2</v>
      </c>
      <c r="D39" s="12">
        <v>34</v>
      </c>
      <c r="E39" s="138" t="s">
        <v>283</v>
      </c>
      <c r="F39" s="33" t="s">
        <v>80</v>
      </c>
      <c r="G39" s="38" t="s">
        <v>81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f t="shared" si="11"/>
        <v>2</v>
      </c>
      <c r="N39" s="11"/>
      <c r="O39" s="26"/>
      <c r="P39" s="317" t="s">
        <v>116</v>
      </c>
      <c r="Q39" s="55">
        <v>3</v>
      </c>
      <c r="R39" s="99" t="s">
        <v>64</v>
      </c>
      <c r="S39" s="164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2</v>
      </c>
      <c r="Y39" s="58">
        <v>0</v>
      </c>
      <c r="Z39" s="58">
        <v>0</v>
      </c>
      <c r="AA39" s="53">
        <f t="shared" si="12"/>
        <v>4</v>
      </c>
      <c r="AB39" s="54">
        <f t="shared" si="13"/>
        <v>5</v>
      </c>
    </row>
    <row r="40" spans="1:28" ht="15.75" x14ac:dyDescent="0.25">
      <c r="A40" s="270"/>
      <c r="B40" s="37" t="s">
        <v>73</v>
      </c>
      <c r="C40" s="11">
        <v>3</v>
      </c>
      <c r="D40" s="12">
        <v>35</v>
      </c>
      <c r="E40" s="123" t="s">
        <v>144</v>
      </c>
      <c r="F40" s="40" t="s">
        <v>82</v>
      </c>
      <c r="G40" s="14" t="s">
        <v>83</v>
      </c>
      <c r="H40" s="11">
        <v>2</v>
      </c>
      <c r="I40" s="11">
        <v>0</v>
      </c>
      <c r="J40" s="11">
        <v>2</v>
      </c>
      <c r="K40" s="11">
        <v>0</v>
      </c>
      <c r="L40" s="11">
        <v>3</v>
      </c>
      <c r="M40" s="15">
        <f t="shared" si="11"/>
        <v>4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ht="15.75" x14ac:dyDescent="0.25">
      <c r="A41" s="142"/>
      <c r="B41" s="37" t="s">
        <v>73</v>
      </c>
      <c r="C41" s="11">
        <v>4</v>
      </c>
      <c r="D41" s="12">
        <v>36</v>
      </c>
      <c r="E41" s="143" t="s">
        <v>287</v>
      </c>
      <c r="F41" s="40" t="s">
        <v>286</v>
      </c>
      <c r="G41" s="14" t="s">
        <v>285</v>
      </c>
      <c r="H41" s="11">
        <v>2</v>
      </c>
      <c r="I41" s="11">
        <v>0</v>
      </c>
      <c r="J41" s="11">
        <v>0</v>
      </c>
      <c r="K41" s="11">
        <v>0</v>
      </c>
      <c r="L41" s="11">
        <v>2</v>
      </c>
      <c r="M41" s="15">
        <v>4</v>
      </c>
      <c r="N41" s="11"/>
      <c r="O41" s="2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41"/>
      <c r="B42" s="42" t="s">
        <v>84</v>
      </c>
      <c r="C42" s="11">
        <v>1</v>
      </c>
      <c r="D42" s="12">
        <v>36</v>
      </c>
      <c r="E42" s="116" t="s">
        <v>154</v>
      </c>
      <c r="F42" s="33" t="s">
        <v>85</v>
      </c>
      <c r="G42" s="38" t="s">
        <v>86</v>
      </c>
      <c r="H42" s="11">
        <v>2</v>
      </c>
      <c r="I42" s="11">
        <v>0</v>
      </c>
      <c r="J42" s="11">
        <v>0</v>
      </c>
      <c r="K42" s="11">
        <v>0</v>
      </c>
      <c r="L42" s="11">
        <v>0</v>
      </c>
      <c r="M42" s="15">
        <f t="shared" si="11"/>
        <v>2</v>
      </c>
      <c r="N42" s="11"/>
      <c r="O42" s="2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 t="s">
        <v>87</v>
      </c>
      <c r="B43" s="43" t="s">
        <v>88</v>
      </c>
      <c r="C43" s="11">
        <v>5</v>
      </c>
      <c r="D43" s="12">
        <v>37</v>
      </c>
      <c r="E43" s="139" t="s">
        <v>266</v>
      </c>
      <c r="F43" s="33" t="s">
        <v>89</v>
      </c>
      <c r="G43" s="38" t="s">
        <v>90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1"/>
        <v>4</v>
      </c>
      <c r="N43" s="15"/>
      <c r="O43" s="1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1"/>
      <c r="B44" s="44" t="s">
        <v>88</v>
      </c>
      <c r="C44" s="11">
        <v>5</v>
      </c>
      <c r="D44" s="12">
        <v>38</v>
      </c>
      <c r="E44" s="139" t="s">
        <v>267</v>
      </c>
      <c r="F44" s="33" t="s">
        <v>91</v>
      </c>
      <c r="G44" s="38" t="s">
        <v>92</v>
      </c>
      <c r="H44" s="11">
        <v>4</v>
      </c>
      <c r="I44" s="11">
        <v>0</v>
      </c>
      <c r="J44" s="11">
        <v>0</v>
      </c>
      <c r="K44" s="11">
        <v>0</v>
      </c>
      <c r="L44" s="11">
        <v>4</v>
      </c>
      <c r="M44" s="15">
        <f t="shared" si="11"/>
        <v>4</v>
      </c>
      <c r="N44" s="15"/>
      <c r="O44" s="1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10</v>
      </c>
      <c r="Y44" s="60">
        <f>SUM(Y37:Y43)</f>
        <v>4</v>
      </c>
      <c r="Z44" s="60">
        <v>0</v>
      </c>
      <c r="AA44" s="60">
        <f>SUM(AA37:AA43)</f>
        <v>24</v>
      </c>
      <c r="AB44" s="61">
        <f>SUM(AB37:AB43)</f>
        <v>32</v>
      </c>
    </row>
    <row r="45" spans="1:28" ht="24.75" x14ac:dyDescent="0.25">
      <c r="A45" s="271"/>
      <c r="B45" s="44" t="s">
        <v>88</v>
      </c>
      <c r="C45" s="11">
        <v>6</v>
      </c>
      <c r="D45" s="12">
        <v>39</v>
      </c>
      <c r="E45" s="139" t="s">
        <v>268</v>
      </c>
      <c r="F45" s="33" t="s">
        <v>262</v>
      </c>
      <c r="G45" s="38" t="s">
        <v>263</v>
      </c>
      <c r="H45" s="11">
        <v>4</v>
      </c>
      <c r="I45" s="11">
        <v>0</v>
      </c>
      <c r="J45" s="11">
        <v>0</v>
      </c>
      <c r="K45" s="11">
        <v>0</v>
      </c>
      <c r="L45" s="11">
        <v>4</v>
      </c>
      <c r="M45" s="15">
        <f t="shared" si="11"/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50" si="14">(V45+W45+X45+Y45)</f>
        <v>5</v>
      </c>
    </row>
    <row r="46" spans="1:28" x14ac:dyDescent="0.25">
      <c r="A46" s="272" t="s">
        <v>93</v>
      </c>
      <c r="B46" s="45" t="s">
        <v>94</v>
      </c>
      <c r="C46" s="46">
        <v>2</v>
      </c>
      <c r="D46" s="12">
        <v>40</v>
      </c>
      <c r="E46" s="140" t="s">
        <v>258</v>
      </c>
      <c r="F46" s="40" t="s">
        <v>95</v>
      </c>
      <c r="G46" s="14" t="s">
        <v>96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2</v>
      </c>
      <c r="R46" s="101" t="s">
        <v>44</v>
      </c>
      <c r="S46" s="96" t="s">
        <v>141</v>
      </c>
      <c r="T46" s="55" t="s">
        <v>118</v>
      </c>
      <c r="U46" s="82" t="s">
        <v>51</v>
      </c>
      <c r="V46" s="21">
        <v>1</v>
      </c>
      <c r="W46" s="21">
        <v>0</v>
      </c>
      <c r="X46" s="53">
        <v>0</v>
      </c>
      <c r="Y46" s="53">
        <v>4</v>
      </c>
      <c r="Z46" s="53">
        <v>0</v>
      </c>
      <c r="AA46" s="53">
        <v>2</v>
      </c>
      <c r="AB46" s="54">
        <f t="shared" si="14"/>
        <v>5</v>
      </c>
    </row>
    <row r="47" spans="1:28" x14ac:dyDescent="0.25">
      <c r="A47" s="273"/>
      <c r="B47" s="45" t="s">
        <v>94</v>
      </c>
      <c r="C47" s="46">
        <v>3</v>
      </c>
      <c r="D47" s="12">
        <v>41</v>
      </c>
      <c r="E47" s="140" t="s">
        <v>259</v>
      </c>
      <c r="F47" s="40" t="s">
        <v>97</v>
      </c>
      <c r="G47" s="14" t="s">
        <v>98</v>
      </c>
      <c r="H47" s="11">
        <v>0</v>
      </c>
      <c r="I47" s="11">
        <v>0</v>
      </c>
      <c r="J47" s="11">
        <v>0</v>
      </c>
      <c r="K47" s="11">
        <v>4</v>
      </c>
      <c r="L47" s="11">
        <v>1</v>
      </c>
      <c r="M47" s="15">
        <v>4</v>
      </c>
      <c r="N47" s="11"/>
      <c r="O47" s="26"/>
      <c r="P47" s="81"/>
      <c r="Q47" s="35">
        <v>3</v>
      </c>
      <c r="R47" s="104" t="s">
        <v>64</v>
      </c>
      <c r="S47" s="164" t="s">
        <v>158</v>
      </c>
      <c r="T47" s="59" t="s">
        <v>69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274"/>
      <c r="B48" s="45" t="s">
        <v>94</v>
      </c>
      <c r="C48" s="46">
        <v>4</v>
      </c>
      <c r="D48" s="12">
        <v>42</v>
      </c>
      <c r="E48" s="140" t="s">
        <v>150</v>
      </c>
      <c r="F48" s="47" t="s">
        <v>99</v>
      </c>
      <c r="G48" s="48" t="s">
        <v>100</v>
      </c>
      <c r="H48" s="11">
        <v>0</v>
      </c>
      <c r="I48" s="11">
        <v>0</v>
      </c>
      <c r="J48" s="11">
        <v>0</v>
      </c>
      <c r="K48" s="11">
        <v>4</v>
      </c>
      <c r="L48" s="11">
        <v>1</v>
      </c>
      <c r="M48" s="15">
        <v>4</v>
      </c>
      <c r="N48" s="11"/>
      <c r="O48" s="26"/>
      <c r="P48" s="296" t="s">
        <v>119</v>
      </c>
      <c r="Q48" s="35">
        <v>4</v>
      </c>
      <c r="R48" s="104" t="s">
        <v>64</v>
      </c>
      <c r="S48" s="164" t="s">
        <v>159</v>
      </c>
      <c r="T48" s="59" t="s">
        <v>70</v>
      </c>
      <c r="U48" s="34" t="s">
        <v>115</v>
      </c>
      <c r="V48" s="58">
        <v>3</v>
      </c>
      <c r="W48" s="58">
        <v>0</v>
      </c>
      <c r="X48" s="58">
        <v>2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5</v>
      </c>
    </row>
    <row r="49" spans="1:28" x14ac:dyDescent="0.25">
      <c r="A49" s="320" t="s">
        <v>325</v>
      </c>
      <c r="B49" s="169" t="s">
        <v>326</v>
      </c>
      <c r="C49" s="153">
        <v>7</v>
      </c>
      <c r="D49" s="12">
        <v>45</v>
      </c>
      <c r="E49" s="170" t="s">
        <v>327</v>
      </c>
      <c r="F49" s="163" t="s">
        <v>214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N49" s="150"/>
      <c r="O49" s="151"/>
      <c r="P49" s="296"/>
      <c r="Q49" s="83">
        <v>5</v>
      </c>
      <c r="R49" s="104" t="s">
        <v>64</v>
      </c>
      <c r="S49" s="164" t="s">
        <v>160</v>
      </c>
      <c r="T49" s="59" t="s">
        <v>120</v>
      </c>
      <c r="U49" s="34" t="s">
        <v>115</v>
      </c>
      <c r="V49" s="58">
        <v>3</v>
      </c>
      <c r="W49" s="58">
        <v>0</v>
      </c>
      <c r="X49" s="58">
        <v>2</v>
      </c>
      <c r="Y49" s="58">
        <v>0</v>
      </c>
      <c r="Z49" s="58">
        <v>0</v>
      </c>
      <c r="AA49" s="53">
        <f>V49+W49+X49/2+Y49/4+Z49/2</f>
        <v>4</v>
      </c>
      <c r="AB49" s="54">
        <f t="shared" si="14"/>
        <v>5</v>
      </c>
    </row>
    <row r="50" spans="1:28" x14ac:dyDescent="0.25">
      <c r="A50" s="320"/>
      <c r="B50" s="169" t="s">
        <v>326</v>
      </c>
      <c r="C50" s="153">
        <v>7</v>
      </c>
      <c r="D50" s="12">
        <v>46</v>
      </c>
      <c r="E50" s="171" t="s">
        <v>328</v>
      </c>
      <c r="F50" s="163" t="s">
        <v>338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78">
        <v>6</v>
      </c>
      <c r="R50" s="105" t="s">
        <v>88</v>
      </c>
      <c r="S50" s="96"/>
      <c r="T50" s="59" t="s">
        <v>262</v>
      </c>
      <c r="U50" s="34" t="s">
        <v>263</v>
      </c>
      <c r="V50" s="58">
        <v>4</v>
      </c>
      <c r="W50" s="58">
        <v>0</v>
      </c>
      <c r="X50" s="58">
        <v>0</v>
      </c>
      <c r="Y50" s="58">
        <v>0</v>
      </c>
      <c r="Z50" s="58">
        <v>0</v>
      </c>
      <c r="AA50" s="53">
        <f>V50+W50+X50/2+Y50/4+Z50/2</f>
        <v>4</v>
      </c>
      <c r="AB50" s="54">
        <f t="shared" si="14"/>
        <v>4</v>
      </c>
    </row>
    <row r="51" spans="1:28" x14ac:dyDescent="0.25">
      <c r="A51" s="320"/>
      <c r="B51" s="169" t="s">
        <v>326</v>
      </c>
      <c r="C51" s="153">
        <v>8</v>
      </c>
      <c r="D51" s="12">
        <v>47</v>
      </c>
      <c r="E51" s="171" t="s">
        <v>329</v>
      </c>
      <c r="F51" s="163" t="s">
        <v>360</v>
      </c>
      <c r="G51" s="155">
        <v>2</v>
      </c>
      <c r="H51" s="155">
        <v>0</v>
      </c>
      <c r="I51" s="155">
        <v>2</v>
      </c>
      <c r="J51" s="155">
        <v>0</v>
      </c>
      <c r="K51" s="155">
        <v>0</v>
      </c>
      <c r="L51" s="155">
        <v>4</v>
      </c>
      <c r="M51" s="155">
        <v>5</v>
      </c>
      <c r="P51" s="296"/>
      <c r="Q51" s="311" t="s">
        <v>121</v>
      </c>
      <c r="R51" s="311"/>
      <c r="S51" s="311"/>
      <c r="T51" s="311"/>
      <c r="U51" s="311"/>
      <c r="V51" s="84">
        <f>SUM(V45:V50)</f>
        <v>17</v>
      </c>
      <c r="W51" s="84">
        <f t="shared" ref="W51:AB51" si="15">SUM(W45:W50)</f>
        <v>0</v>
      </c>
      <c r="X51" s="84">
        <f t="shared" si="15"/>
        <v>8</v>
      </c>
      <c r="Y51" s="84">
        <f t="shared" si="15"/>
        <v>4</v>
      </c>
      <c r="Z51" s="84">
        <f t="shared" si="15"/>
        <v>0</v>
      </c>
      <c r="AA51" s="84">
        <f t="shared" si="15"/>
        <v>22</v>
      </c>
      <c r="AB51" s="84">
        <f t="shared" si="15"/>
        <v>29</v>
      </c>
    </row>
    <row r="52" spans="1:28" ht="15.75" x14ac:dyDescent="0.25">
      <c r="A52" s="320"/>
      <c r="B52" s="169" t="s">
        <v>326</v>
      </c>
      <c r="C52" s="153">
        <v>8</v>
      </c>
      <c r="D52" s="12">
        <v>48</v>
      </c>
      <c r="E52" s="172" t="s">
        <v>330</v>
      </c>
      <c r="F52" s="163" t="s">
        <v>332</v>
      </c>
      <c r="G52" s="155">
        <v>2</v>
      </c>
      <c r="H52" s="155">
        <v>0</v>
      </c>
      <c r="I52" s="155">
        <v>2</v>
      </c>
      <c r="J52" s="155">
        <v>0</v>
      </c>
      <c r="K52" s="155">
        <v>0</v>
      </c>
      <c r="L52" s="155">
        <v>4</v>
      </c>
      <c r="M52" s="155">
        <v>5</v>
      </c>
      <c r="P52" s="296"/>
      <c r="Q52" s="85" t="s">
        <v>59</v>
      </c>
      <c r="R52" s="86" t="s">
        <v>53</v>
      </c>
      <c r="S52" s="111" t="s">
        <v>272</v>
      </c>
      <c r="T52" s="66" t="s">
        <v>60</v>
      </c>
      <c r="U52" s="87"/>
      <c r="V52" s="58">
        <v>0</v>
      </c>
      <c r="W52" s="58">
        <v>0</v>
      </c>
      <c r="X52" s="58">
        <v>0</v>
      </c>
      <c r="Y52" s="58">
        <v>8</v>
      </c>
      <c r="Z52" s="58">
        <v>0</v>
      </c>
      <c r="AA52" s="53">
        <f>V52+W52+X52/2+Y52/4+Z52/2</f>
        <v>2</v>
      </c>
      <c r="AB52" s="53">
        <f>V52+W52+X52+Y52</f>
        <v>8</v>
      </c>
    </row>
    <row r="53" spans="1:28" x14ac:dyDescent="0.25">
      <c r="A53" s="310" t="s">
        <v>308</v>
      </c>
      <c r="B53" s="310"/>
      <c r="C53" s="310"/>
      <c r="D53" s="310"/>
      <c r="E53" s="310"/>
      <c r="F53" s="310"/>
      <c r="H53">
        <f t="shared" ref="H53:K53" si="16">SUM(H3:H52)</f>
        <v>101</v>
      </c>
      <c r="I53">
        <f t="shared" si="16"/>
        <v>12</v>
      </c>
      <c r="J53">
        <f t="shared" si="16"/>
        <v>42</v>
      </c>
      <c r="K53">
        <f t="shared" si="16"/>
        <v>128</v>
      </c>
      <c r="L53">
        <f>SUM(L3:L52)</f>
        <v>170</v>
      </c>
      <c r="M53">
        <f>SUM(M3:M52)</f>
        <v>292</v>
      </c>
      <c r="P53" s="312" t="s">
        <v>122</v>
      </c>
      <c r="Q53" s="312"/>
      <c r="R53" s="312"/>
      <c r="S53" s="312"/>
      <c r="T53" s="312"/>
      <c r="U53" s="312"/>
      <c r="V53" s="141">
        <f t="shared" ref="V53:AB53" si="17">SUM(V8,V16:V17,V26,V34:V35,V44,V51:V52)</f>
        <v>90</v>
      </c>
      <c r="W53" s="141">
        <f t="shared" si="17"/>
        <v>6</v>
      </c>
      <c r="X53" s="141">
        <f t="shared" si="17"/>
        <v>48</v>
      </c>
      <c r="Y53" s="141">
        <f t="shared" si="17"/>
        <v>56</v>
      </c>
      <c r="Z53" s="141">
        <f t="shared" si="17"/>
        <v>0</v>
      </c>
      <c r="AA53" s="141">
        <f t="shared" si="17"/>
        <v>138</v>
      </c>
      <c r="AB53" s="141">
        <f t="shared" si="17"/>
        <v>215</v>
      </c>
    </row>
    <row r="54" spans="1:28" x14ac:dyDescent="0.25">
      <c r="P54" s="296" t="s">
        <v>119</v>
      </c>
      <c r="Q54" s="79" t="s">
        <v>109</v>
      </c>
      <c r="R54" s="65" t="s">
        <v>1</v>
      </c>
      <c r="S54" s="156" t="s">
        <v>260</v>
      </c>
      <c r="T54" s="68" t="s">
        <v>304</v>
      </c>
      <c r="U54" s="69" t="s">
        <v>305</v>
      </c>
      <c r="V54" s="69" t="s">
        <v>6</v>
      </c>
      <c r="W54" s="69" t="s">
        <v>7</v>
      </c>
      <c r="X54" s="69" t="s">
        <v>8</v>
      </c>
      <c r="Y54" s="69" t="s">
        <v>9</v>
      </c>
      <c r="Z54" s="69" t="s">
        <v>10</v>
      </c>
      <c r="AA54" s="157" t="s">
        <v>102</v>
      </c>
      <c r="AB54" s="162" t="s">
        <v>12</v>
      </c>
    </row>
    <row r="55" spans="1:28" x14ac:dyDescent="0.25">
      <c r="P55" s="296"/>
      <c r="Q55" s="158">
        <v>1</v>
      </c>
      <c r="R55" s="159" t="s">
        <v>292</v>
      </c>
      <c r="S55" s="154"/>
      <c r="T55" s="170" t="s">
        <v>327</v>
      </c>
      <c r="U55" s="155" t="s">
        <v>214</v>
      </c>
      <c r="V55" s="155">
        <v>2</v>
      </c>
      <c r="W55" s="155">
        <v>0</v>
      </c>
      <c r="X55" s="155">
        <v>2</v>
      </c>
      <c r="Y55" s="155">
        <v>0</v>
      </c>
      <c r="Z55" s="155">
        <v>0</v>
      </c>
      <c r="AA55" s="155">
        <v>4</v>
      </c>
      <c r="AB55" s="160">
        <v>5</v>
      </c>
    </row>
    <row r="56" spans="1:28" x14ac:dyDescent="0.25">
      <c r="P56" s="296"/>
      <c r="Q56" s="158">
        <v>2</v>
      </c>
      <c r="R56" s="159" t="s">
        <v>292</v>
      </c>
      <c r="S56" s="154"/>
      <c r="T56" s="171" t="s">
        <v>328</v>
      </c>
      <c r="U56" s="155" t="s">
        <v>333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3</v>
      </c>
      <c r="R57" s="29" t="s">
        <v>53</v>
      </c>
      <c r="S57" s="19" t="s">
        <v>301</v>
      </c>
      <c r="T57" s="19" t="s">
        <v>301</v>
      </c>
      <c r="U57" s="58" t="s">
        <v>302</v>
      </c>
      <c r="V57" s="58">
        <v>0</v>
      </c>
      <c r="W57" s="58">
        <v>0</v>
      </c>
      <c r="X57" s="58">
        <v>0</v>
      </c>
      <c r="Y57" s="58">
        <v>32</v>
      </c>
      <c r="Z57" s="58">
        <v>0</v>
      </c>
      <c r="AA57" s="53">
        <v>8</v>
      </c>
      <c r="AB57" s="161">
        <f>V57+W57+X57+Y57</f>
        <v>32</v>
      </c>
    </row>
    <row r="58" spans="1:28" x14ac:dyDescent="0.25">
      <c r="P58" s="296"/>
      <c r="Q58" s="79" t="s">
        <v>109</v>
      </c>
      <c r="R58" s="65" t="s">
        <v>1</v>
      </c>
      <c r="S58" s="156" t="s">
        <v>110</v>
      </c>
      <c r="T58" s="156" t="s">
        <v>110</v>
      </c>
      <c r="U58" s="69" t="s">
        <v>305</v>
      </c>
      <c r="V58" s="69" t="s">
        <v>6</v>
      </c>
      <c r="W58" s="69" t="s">
        <v>7</v>
      </c>
      <c r="X58" s="69" t="s">
        <v>8</v>
      </c>
      <c r="Y58" s="69" t="s">
        <v>9</v>
      </c>
      <c r="Z58" s="69" t="s">
        <v>10</v>
      </c>
      <c r="AA58" s="69" t="s">
        <v>11</v>
      </c>
      <c r="AB58" s="157" t="s">
        <v>12</v>
      </c>
    </row>
    <row r="59" spans="1:28" x14ac:dyDescent="0.25">
      <c r="P59" s="296" t="s">
        <v>119</v>
      </c>
      <c r="Q59" s="158">
        <v>1</v>
      </c>
      <c r="R59" s="159" t="s">
        <v>292</v>
      </c>
      <c r="S59" s="154"/>
      <c r="T59" s="171" t="s">
        <v>329</v>
      </c>
      <c r="U59" s="155" t="s">
        <v>331</v>
      </c>
      <c r="V59" s="155">
        <v>2</v>
      </c>
      <c r="W59" s="155">
        <v>0</v>
      </c>
      <c r="X59" s="155">
        <v>2</v>
      </c>
      <c r="Y59" s="155">
        <v>0</v>
      </c>
      <c r="Z59" s="155">
        <v>0</v>
      </c>
      <c r="AA59" s="155">
        <v>4</v>
      </c>
      <c r="AB59" s="160">
        <v>5</v>
      </c>
    </row>
    <row r="60" spans="1:28" x14ac:dyDescent="0.25">
      <c r="P60" s="296"/>
      <c r="Q60" s="158">
        <v>2</v>
      </c>
      <c r="R60" s="159" t="s">
        <v>292</v>
      </c>
      <c r="S60" s="154"/>
      <c r="T60" s="172" t="s">
        <v>330</v>
      </c>
      <c r="U60" s="155" t="s">
        <v>332</v>
      </c>
      <c r="V60" s="155">
        <v>2</v>
      </c>
      <c r="W60" s="155">
        <v>0</v>
      </c>
      <c r="X60" s="155">
        <v>2</v>
      </c>
      <c r="Y60" s="155">
        <v>0</v>
      </c>
      <c r="Z60" s="155">
        <v>0</v>
      </c>
      <c r="AA60" s="155">
        <v>4</v>
      </c>
      <c r="AB60" s="160">
        <v>5</v>
      </c>
    </row>
    <row r="61" spans="1:28" x14ac:dyDescent="0.25">
      <c r="P61" s="296"/>
      <c r="Q61" s="158">
        <v>3</v>
      </c>
      <c r="R61" s="29" t="s">
        <v>53</v>
      </c>
      <c r="S61" s="19" t="s">
        <v>303</v>
      </c>
      <c r="T61" s="19" t="s">
        <v>303</v>
      </c>
      <c r="U61" s="58" t="s">
        <v>303</v>
      </c>
      <c r="V61" s="58">
        <v>0</v>
      </c>
      <c r="W61" s="58">
        <v>0</v>
      </c>
      <c r="X61" s="58">
        <v>0</v>
      </c>
      <c r="Y61" s="58">
        <v>32</v>
      </c>
      <c r="Z61" s="58">
        <v>0</v>
      </c>
      <c r="AA61" s="53">
        <v>8</v>
      </c>
      <c r="AB61" s="161">
        <f>V61+W61+X61+Y61</f>
        <v>32</v>
      </c>
    </row>
    <row r="62" spans="1:28" x14ac:dyDescent="0.25">
      <c r="P62" s="296"/>
      <c r="Q62" s="308" t="s">
        <v>306</v>
      </c>
      <c r="R62" s="309"/>
      <c r="S62" s="309"/>
      <c r="T62" s="309"/>
      <c r="U62" s="1"/>
      <c r="V62" s="1">
        <f t="shared" ref="V62:Z62" si="18">SUM(V8,V16:V17,V26,V34:V35,V44,V51:V52,V55:V57,V59:V61)</f>
        <v>98</v>
      </c>
      <c r="W62" s="1">
        <f t="shared" si="18"/>
        <v>6</v>
      </c>
      <c r="X62" s="1">
        <f t="shared" si="18"/>
        <v>56</v>
      </c>
      <c r="Y62" s="1">
        <f t="shared" si="18"/>
        <v>120</v>
      </c>
      <c r="Z62" s="1">
        <f t="shared" si="18"/>
        <v>0</v>
      </c>
      <c r="AA62" s="1">
        <f>SUM(AA8,AA16:AA17,AA26,AA34:AA35,AA44,AA51:AA52,AA55:AA57,AA59:AA61)</f>
        <v>170</v>
      </c>
      <c r="AB62" s="1">
        <v>292</v>
      </c>
    </row>
    <row r="63" spans="1:28" x14ac:dyDescent="0.25">
      <c r="P63" s="296"/>
    </row>
  </sheetData>
  <mergeCells count="40">
    <mergeCell ref="P53:U53"/>
    <mergeCell ref="P54:P58"/>
    <mergeCell ref="P59:P63"/>
    <mergeCell ref="Q62:T62"/>
    <mergeCell ref="M35:M36"/>
    <mergeCell ref="P36:P37"/>
    <mergeCell ref="P39:P44"/>
    <mergeCell ref="Q44:U44"/>
    <mergeCell ref="P48:P52"/>
    <mergeCell ref="Q51:U51"/>
    <mergeCell ref="Q8:U8"/>
    <mergeCell ref="P9:P16"/>
    <mergeCell ref="Q16:U16"/>
    <mergeCell ref="A17:A20"/>
    <mergeCell ref="P19:P26"/>
    <mergeCell ref="A23:A28"/>
    <mergeCell ref="Q26:U26"/>
    <mergeCell ref="P27:P35"/>
    <mergeCell ref="A29:A34"/>
    <mergeCell ref="T34:U34"/>
    <mergeCell ref="G35:G36"/>
    <mergeCell ref="H35:H36"/>
    <mergeCell ref="P2:P8"/>
    <mergeCell ref="A3:A4"/>
    <mergeCell ref="A53:F53"/>
    <mergeCell ref="D35:D36"/>
    <mergeCell ref="E35:E36"/>
    <mergeCell ref="F35:F36"/>
    <mergeCell ref="B1:O1"/>
    <mergeCell ref="A43:A45"/>
    <mergeCell ref="I35:I36"/>
    <mergeCell ref="J35:J36"/>
    <mergeCell ref="K35:K36"/>
    <mergeCell ref="A46:A48"/>
    <mergeCell ref="A5:A16"/>
    <mergeCell ref="A35:A40"/>
    <mergeCell ref="B35:B36"/>
    <mergeCell ref="C35:C36"/>
    <mergeCell ref="L35:L36"/>
    <mergeCell ref="A49:A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DF0A-F906-41D5-ABE7-137EF0AEF76F}">
  <dimension ref="A1:AB51"/>
  <sheetViews>
    <sheetView topLeftCell="A37" workbookViewId="0">
      <selection activeCell="F31" sqref="F31:F32"/>
    </sheetView>
  </sheetViews>
  <sheetFormatPr defaultRowHeight="15" x14ac:dyDescent="0.25"/>
  <cols>
    <col min="3" max="3" width="5.42578125" customWidth="1"/>
    <col min="4" max="4" width="5.7109375" customWidth="1"/>
    <col min="5" max="5" width="13.85546875" customWidth="1"/>
    <col min="6" max="6" width="24.85546875" customWidth="1"/>
    <col min="19" max="19" width="11.5703125" customWidth="1"/>
    <col min="20" max="20" width="29.5703125" customWidth="1"/>
  </cols>
  <sheetData>
    <row r="1" spans="1:28" ht="29.45" customHeight="1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6.1" customHeight="1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3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4</v>
      </c>
      <c r="AB3" s="54">
        <f t="shared" si="1"/>
        <v>5</v>
      </c>
    </row>
    <row r="4" spans="1:28" ht="15.9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3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4</v>
      </c>
      <c r="AB4" s="54">
        <f t="shared" si="1"/>
        <v>5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3</v>
      </c>
      <c r="I5" s="21">
        <v>0</v>
      </c>
      <c r="J5" s="22">
        <v>2</v>
      </c>
      <c r="K5" s="15">
        <v>0</v>
      </c>
      <c r="L5" s="15">
        <v>4</v>
      </c>
      <c r="M5" s="15">
        <f t="shared" si="2"/>
        <v>5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3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4</v>
      </c>
      <c r="AB5" s="54">
        <f t="shared" si="1"/>
        <v>5</v>
      </c>
    </row>
    <row r="6" spans="1:28" ht="23.45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3</v>
      </c>
      <c r="I6" s="21">
        <v>0</v>
      </c>
      <c r="J6" s="22">
        <v>2</v>
      </c>
      <c r="K6" s="15">
        <v>0</v>
      </c>
      <c r="L6" s="15">
        <v>4</v>
      </c>
      <c r="M6" s="15">
        <f t="shared" si="2"/>
        <v>5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6.1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3</v>
      </c>
      <c r="I7" s="21">
        <v>0</v>
      </c>
      <c r="J7" s="22">
        <v>2</v>
      </c>
      <c r="K7" s="15">
        <v>0</v>
      </c>
      <c r="L7" s="15">
        <v>4</v>
      </c>
      <c r="M7" s="15">
        <f t="shared" si="2"/>
        <v>5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.95" customHeight="1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3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5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14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20</v>
      </c>
      <c r="AB8" s="61">
        <f t="shared" si="3"/>
        <v>26</v>
      </c>
    </row>
    <row r="9" spans="1:28" ht="30.95" customHeight="1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3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5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.95" customHeight="1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3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5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ht="30.95" customHeight="1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3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5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ht="30.95" customHeight="1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4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ht="30.95" customHeight="1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.95" customHeight="1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.95" customHeight="1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.95" customHeight="1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6" customHeight="1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30.95" customHeight="1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30.95" customHeight="1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3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4</v>
      </c>
      <c r="AB22" s="54">
        <f t="shared" si="8"/>
        <v>5</v>
      </c>
    </row>
    <row r="23" spans="1:28" ht="30.95" customHeight="1" x14ac:dyDescent="0.25">
      <c r="A23" s="294"/>
      <c r="B23" s="29" t="s">
        <v>53</v>
      </c>
      <c r="C23" s="30" t="s">
        <v>57</v>
      </c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59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 t="s">
        <v>9</v>
      </c>
      <c r="D25" s="12">
        <v>24</v>
      </c>
      <c r="E25" s="136" t="s">
        <v>149</v>
      </c>
      <c r="F25" s="13" t="s">
        <v>61</v>
      </c>
      <c r="G25" s="18" t="s">
        <v>62</v>
      </c>
      <c r="H25" s="31">
        <v>0</v>
      </c>
      <c r="I25" s="31">
        <v>0</v>
      </c>
      <c r="J25" s="22">
        <v>4</v>
      </c>
      <c r="K25" s="15">
        <v>0</v>
      </c>
      <c r="L25" s="15">
        <v>2</v>
      </c>
      <c r="M25" s="15">
        <f t="shared" ref="M25:M41" si="9">H25+I25+J25+K25</f>
        <v>4</v>
      </c>
      <c r="N25" s="1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39" customHeight="1" x14ac:dyDescent="0.25">
      <c r="A26" s="277" t="s">
        <v>63</v>
      </c>
      <c r="B26" s="32" t="s">
        <v>64</v>
      </c>
      <c r="C26" s="11">
        <v>5</v>
      </c>
      <c r="D26" s="12">
        <v>25</v>
      </c>
      <c r="E26" s="96" t="s">
        <v>155</v>
      </c>
      <c r="F26" s="33" t="s">
        <v>65</v>
      </c>
      <c r="G26" s="34" t="s">
        <v>64</v>
      </c>
      <c r="H26" s="11">
        <v>3</v>
      </c>
      <c r="I26" s="11">
        <v>0</v>
      </c>
      <c r="J26" s="11">
        <v>2</v>
      </c>
      <c r="K26" s="11">
        <v>0</v>
      </c>
      <c r="L26" s="11">
        <v>4</v>
      </c>
      <c r="M26" s="15">
        <f t="shared" si="9"/>
        <v>5</v>
      </c>
      <c r="N26" s="35" t="s">
        <v>66</v>
      </c>
      <c r="O26" s="36"/>
      <c r="P26" s="307"/>
      <c r="Q26" s="259" t="s">
        <v>112</v>
      </c>
      <c r="R26" s="259"/>
      <c r="S26" s="259"/>
      <c r="T26" s="259"/>
      <c r="U26" s="259"/>
      <c r="V26" s="60">
        <f t="shared" ref="V26:AB26" si="10">SUM(V18:V25)</f>
        <v>15</v>
      </c>
      <c r="W26" s="60">
        <f t="shared" si="10"/>
        <v>0</v>
      </c>
      <c r="X26" s="60">
        <f t="shared" si="10"/>
        <v>8</v>
      </c>
      <c r="Y26" s="60">
        <f t="shared" si="10"/>
        <v>8</v>
      </c>
      <c r="Z26" s="60">
        <f t="shared" si="10"/>
        <v>0</v>
      </c>
      <c r="AA26" s="60">
        <f t="shared" si="10"/>
        <v>21</v>
      </c>
      <c r="AB26" s="61">
        <f t="shared" si="10"/>
        <v>31</v>
      </c>
    </row>
    <row r="27" spans="1:28" ht="39" customHeight="1" x14ac:dyDescent="0.25">
      <c r="A27" s="277"/>
      <c r="B27" s="32" t="s">
        <v>64</v>
      </c>
      <c r="C27" s="11">
        <v>5</v>
      </c>
      <c r="D27" s="12">
        <v>26</v>
      </c>
      <c r="E27" s="96" t="s">
        <v>156</v>
      </c>
      <c r="F27" s="33" t="s">
        <v>67</v>
      </c>
      <c r="G27" s="34" t="s">
        <v>64</v>
      </c>
      <c r="H27" s="11">
        <v>3</v>
      </c>
      <c r="I27" s="11">
        <v>0</v>
      </c>
      <c r="J27" s="11">
        <v>0</v>
      </c>
      <c r="K27" s="11">
        <v>0</v>
      </c>
      <c r="L27" s="11">
        <v>3</v>
      </c>
      <c r="M27" s="15">
        <f t="shared" si="9"/>
        <v>3</v>
      </c>
      <c r="N27" s="35" t="s">
        <v>66</v>
      </c>
      <c r="O27" s="3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9" customHeight="1" x14ac:dyDescent="0.25">
      <c r="A28" s="277"/>
      <c r="B28" s="32" t="s">
        <v>64</v>
      </c>
      <c r="C28" s="11">
        <v>5</v>
      </c>
      <c r="D28" s="12">
        <v>27</v>
      </c>
      <c r="E28" s="96" t="s">
        <v>157</v>
      </c>
      <c r="F28" s="33" t="s">
        <v>68</v>
      </c>
      <c r="G28" s="34" t="s">
        <v>64</v>
      </c>
      <c r="H28" s="11">
        <v>3</v>
      </c>
      <c r="I28" s="11">
        <v>0</v>
      </c>
      <c r="J28" s="11">
        <v>0</v>
      </c>
      <c r="K28" s="11">
        <v>0</v>
      </c>
      <c r="L28" s="11">
        <v>3</v>
      </c>
      <c r="M28" s="15">
        <f t="shared" si="9"/>
        <v>3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39" customHeight="1" x14ac:dyDescent="0.25">
      <c r="A29" s="277"/>
      <c r="B29" s="32" t="s">
        <v>64</v>
      </c>
      <c r="C29" s="11">
        <v>6</v>
      </c>
      <c r="D29" s="12">
        <v>28</v>
      </c>
      <c r="E29" s="96" t="s">
        <v>269</v>
      </c>
      <c r="F29" s="33" t="s">
        <v>69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4</v>
      </c>
      <c r="M29" s="15">
        <f t="shared" si="9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39" customHeight="1" x14ac:dyDescent="0.25">
      <c r="A30" s="277"/>
      <c r="B30" s="32" t="s">
        <v>64</v>
      </c>
      <c r="C30" s="11">
        <v>6</v>
      </c>
      <c r="D30" s="12">
        <v>29</v>
      </c>
      <c r="E30" s="96" t="s">
        <v>270</v>
      </c>
      <c r="F30" s="33" t="s">
        <v>70</v>
      </c>
      <c r="G30" s="34" t="s">
        <v>64</v>
      </c>
      <c r="H30" s="11">
        <v>3</v>
      </c>
      <c r="I30" s="11">
        <v>0</v>
      </c>
      <c r="J30" s="11">
        <v>2</v>
      </c>
      <c r="K30" s="11">
        <v>0</v>
      </c>
      <c r="L30" s="11">
        <v>3</v>
      </c>
      <c r="M30" s="15">
        <f t="shared" si="9"/>
        <v>5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68" t="s">
        <v>72</v>
      </c>
      <c r="B31" s="284" t="s">
        <v>73</v>
      </c>
      <c r="C31" s="262">
        <v>1</v>
      </c>
      <c r="D31" s="278">
        <v>31</v>
      </c>
      <c r="E31" s="280" t="s">
        <v>153</v>
      </c>
      <c r="F31" s="282" t="s">
        <v>74</v>
      </c>
      <c r="G31" s="266" t="s">
        <v>290</v>
      </c>
      <c r="H31" s="262">
        <v>0</v>
      </c>
      <c r="I31" s="262">
        <v>0</v>
      </c>
      <c r="J31" s="262">
        <v>4</v>
      </c>
      <c r="K31" s="262">
        <v>0</v>
      </c>
      <c r="L31" s="262">
        <v>2</v>
      </c>
      <c r="M31" s="264">
        <f t="shared" si="9"/>
        <v>4</v>
      </c>
      <c r="N31" s="145"/>
      <c r="O31" s="147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69"/>
      <c r="B32" s="285"/>
      <c r="C32" s="263"/>
      <c r="D32" s="279"/>
      <c r="E32" s="281"/>
      <c r="F32" s="283"/>
      <c r="G32" s="267"/>
      <c r="H32" s="263"/>
      <c r="I32" s="263"/>
      <c r="J32" s="263"/>
      <c r="K32" s="263"/>
      <c r="L32" s="263"/>
      <c r="M32" s="265"/>
      <c r="N32" s="146"/>
      <c r="O32" s="148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9"/>
      <c r="B33" s="37" t="s">
        <v>73</v>
      </c>
      <c r="C33" s="11">
        <v>4</v>
      </c>
      <c r="D33" s="12">
        <v>32</v>
      </c>
      <c r="E33" s="113" t="s">
        <v>151</v>
      </c>
      <c r="F33" s="33" t="s">
        <v>76</v>
      </c>
      <c r="G33" s="34" t="s">
        <v>77</v>
      </c>
      <c r="H33" s="11">
        <v>0</v>
      </c>
      <c r="I33" s="11">
        <v>0</v>
      </c>
      <c r="J33" s="11">
        <v>4</v>
      </c>
      <c r="K33" s="11">
        <v>0</v>
      </c>
      <c r="L33" s="11">
        <v>2</v>
      </c>
      <c r="M33" s="15">
        <f t="shared" si="9"/>
        <v>4</v>
      </c>
      <c r="N33" s="11"/>
      <c r="O33" s="26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ht="15.75" x14ac:dyDescent="0.25">
      <c r="A34" s="269"/>
      <c r="B34" s="37" t="s">
        <v>73</v>
      </c>
      <c r="C34" s="11">
        <v>3</v>
      </c>
      <c r="D34" s="12">
        <v>33</v>
      </c>
      <c r="E34" s="137" t="s">
        <v>152</v>
      </c>
      <c r="F34" s="33" t="s">
        <v>78</v>
      </c>
      <c r="G34" s="38" t="s">
        <v>79</v>
      </c>
      <c r="H34" s="39">
        <v>3</v>
      </c>
      <c r="I34" s="39">
        <v>0</v>
      </c>
      <c r="J34" s="39">
        <v>0</v>
      </c>
      <c r="K34" s="39">
        <v>0</v>
      </c>
      <c r="L34" s="39">
        <v>3</v>
      </c>
      <c r="M34" s="15">
        <f t="shared" si="9"/>
        <v>3</v>
      </c>
      <c r="N34" s="11"/>
      <c r="O34" s="26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39" customHeight="1" x14ac:dyDescent="0.25">
      <c r="A35" s="269"/>
      <c r="B35" s="37" t="s">
        <v>73</v>
      </c>
      <c r="C35" s="11">
        <v>2</v>
      </c>
      <c r="D35" s="12">
        <v>34</v>
      </c>
      <c r="E35" s="138" t="s">
        <v>283</v>
      </c>
      <c r="F35" s="33" t="s">
        <v>80</v>
      </c>
      <c r="G35" s="38" t="s">
        <v>81</v>
      </c>
      <c r="H35" s="11">
        <v>2</v>
      </c>
      <c r="I35" s="11">
        <v>0</v>
      </c>
      <c r="J35" s="11">
        <v>0</v>
      </c>
      <c r="K35" s="11">
        <v>0</v>
      </c>
      <c r="L35" s="11">
        <v>2</v>
      </c>
      <c r="M35" s="15">
        <f t="shared" si="9"/>
        <v>2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39" customHeight="1" x14ac:dyDescent="0.25">
      <c r="A36" s="270"/>
      <c r="B36" s="37" t="s">
        <v>73</v>
      </c>
      <c r="C36" s="11">
        <v>3</v>
      </c>
      <c r="D36" s="12">
        <v>35</v>
      </c>
      <c r="E36" s="123" t="s">
        <v>144</v>
      </c>
      <c r="F36" s="40" t="s">
        <v>82</v>
      </c>
      <c r="G36" s="14" t="s">
        <v>83</v>
      </c>
      <c r="H36" s="11">
        <v>2</v>
      </c>
      <c r="I36" s="11">
        <v>0</v>
      </c>
      <c r="J36" s="11">
        <v>2</v>
      </c>
      <c r="K36" s="11">
        <v>0</v>
      </c>
      <c r="L36" s="11">
        <v>3</v>
      </c>
      <c r="M36" s="15">
        <f t="shared" si="9"/>
        <v>4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39" customHeight="1" x14ac:dyDescent="0.25">
      <c r="A37" s="142"/>
      <c r="B37" s="37" t="s">
        <v>73</v>
      </c>
      <c r="C37" s="11">
        <v>4</v>
      </c>
      <c r="D37" s="12">
        <v>36</v>
      </c>
      <c r="E37" s="143" t="s">
        <v>287</v>
      </c>
      <c r="F37" s="40" t="s">
        <v>286</v>
      </c>
      <c r="G37" s="14" t="s">
        <v>285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v>4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3" si="12">V37+W37+X37/2+Y37/4+Z37/2</f>
        <v>3</v>
      </c>
      <c r="AB37" s="54">
        <f t="shared" ref="AB37:AB43" si="13">(V37+W37+X37+Y37)</f>
        <v>3</v>
      </c>
    </row>
    <row r="38" spans="1:28" ht="25.5" x14ac:dyDescent="0.25">
      <c r="A38" s="41"/>
      <c r="B38" s="42" t="s">
        <v>84</v>
      </c>
      <c r="C38" s="11">
        <v>1</v>
      </c>
      <c r="D38" s="12">
        <v>36</v>
      </c>
      <c r="E38" s="116" t="s">
        <v>154</v>
      </c>
      <c r="F38" s="33" t="s">
        <v>85</v>
      </c>
      <c r="G38" s="38" t="s">
        <v>86</v>
      </c>
      <c r="H38" s="11">
        <v>2</v>
      </c>
      <c r="I38" s="11">
        <v>0</v>
      </c>
      <c r="J38" s="11">
        <v>0</v>
      </c>
      <c r="K38" s="11">
        <v>0</v>
      </c>
      <c r="L38" s="11">
        <v>0</v>
      </c>
      <c r="M38" s="15">
        <f t="shared" si="9"/>
        <v>2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271" t="s">
        <v>87</v>
      </c>
      <c r="B39" s="43" t="s">
        <v>88</v>
      </c>
      <c r="C39" s="11">
        <v>5</v>
      </c>
      <c r="D39" s="12">
        <v>37</v>
      </c>
      <c r="E39" s="139" t="s">
        <v>266</v>
      </c>
      <c r="F39" s="33" t="s">
        <v>89</v>
      </c>
      <c r="G39" s="38" t="s">
        <v>90</v>
      </c>
      <c r="H39" s="11">
        <v>4</v>
      </c>
      <c r="I39" s="11">
        <v>0</v>
      </c>
      <c r="J39" s="11">
        <v>0</v>
      </c>
      <c r="K39" s="11">
        <v>0</v>
      </c>
      <c r="L39" s="11">
        <v>4</v>
      </c>
      <c r="M39" s="15">
        <f t="shared" si="9"/>
        <v>4</v>
      </c>
      <c r="N39" s="15"/>
      <c r="O39" s="1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271"/>
      <c r="B40" s="44" t="s">
        <v>88</v>
      </c>
      <c r="C40" s="11">
        <v>5</v>
      </c>
      <c r="D40" s="12">
        <v>38</v>
      </c>
      <c r="E40" s="139" t="s">
        <v>267</v>
      </c>
      <c r="F40" s="33" t="s">
        <v>91</v>
      </c>
      <c r="G40" s="38" t="s">
        <v>92</v>
      </c>
      <c r="H40" s="11">
        <v>4</v>
      </c>
      <c r="I40" s="11">
        <v>0</v>
      </c>
      <c r="J40" s="11">
        <v>0</v>
      </c>
      <c r="K40" s="11">
        <v>0</v>
      </c>
      <c r="L40" s="11">
        <v>4</v>
      </c>
      <c r="M40" s="15">
        <f t="shared" si="9"/>
        <v>4</v>
      </c>
      <c r="N40" s="15"/>
      <c r="O40" s="1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/>
      <c r="B41" s="44" t="s">
        <v>88</v>
      </c>
      <c r="C41" s="11">
        <v>6</v>
      </c>
      <c r="D41" s="12">
        <v>39</v>
      </c>
      <c r="E41" s="139" t="s">
        <v>268</v>
      </c>
      <c r="F41" s="33" t="s">
        <v>262</v>
      </c>
      <c r="G41" s="38" t="s">
        <v>263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9"/>
        <v>4</v>
      </c>
      <c r="N41" s="11"/>
      <c r="O41" s="2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2" t="s">
        <v>93</v>
      </c>
      <c r="B42" s="45" t="s">
        <v>94</v>
      </c>
      <c r="C42" s="46">
        <v>2</v>
      </c>
      <c r="D42" s="12">
        <v>40</v>
      </c>
      <c r="E42" s="140" t="s">
        <v>258</v>
      </c>
      <c r="F42" s="40" t="s">
        <v>95</v>
      </c>
      <c r="G42" s="14" t="s">
        <v>96</v>
      </c>
      <c r="H42" s="11">
        <v>0</v>
      </c>
      <c r="I42" s="11">
        <v>0</v>
      </c>
      <c r="J42" s="11">
        <v>0</v>
      </c>
      <c r="K42" s="11">
        <v>4</v>
      </c>
      <c r="L42" s="11">
        <v>1</v>
      </c>
      <c r="M42" s="15">
        <v>4</v>
      </c>
      <c r="N42" s="11"/>
      <c r="O42" s="2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3"/>
      <c r="B43" s="45" t="s">
        <v>94</v>
      </c>
      <c r="C43" s="46">
        <v>3</v>
      </c>
      <c r="D43" s="12">
        <v>41</v>
      </c>
      <c r="E43" s="140" t="s">
        <v>259</v>
      </c>
      <c r="F43" s="40" t="s">
        <v>97</v>
      </c>
      <c r="G43" s="14" t="s">
        <v>98</v>
      </c>
      <c r="H43" s="11">
        <v>0</v>
      </c>
      <c r="I43" s="11">
        <v>0</v>
      </c>
      <c r="J43" s="11">
        <v>0</v>
      </c>
      <c r="K43" s="11">
        <v>4</v>
      </c>
      <c r="L43" s="11">
        <v>1</v>
      </c>
      <c r="M43" s="15">
        <v>4</v>
      </c>
      <c r="N43" s="11"/>
      <c r="O43" s="2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4"/>
      <c r="B44" s="45" t="s">
        <v>94</v>
      </c>
      <c r="C44" s="46">
        <v>4</v>
      </c>
      <c r="D44" s="12">
        <v>42</v>
      </c>
      <c r="E44" s="140" t="s">
        <v>150</v>
      </c>
      <c r="F44" s="47" t="s">
        <v>99</v>
      </c>
      <c r="G44" s="48" t="s">
        <v>100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4</v>
      </c>
      <c r="Y44" s="60">
        <f>SUM(Y37:Y43)</f>
        <v>4</v>
      </c>
      <c r="Z44" s="60">
        <v>0</v>
      </c>
      <c r="AA44" s="60">
        <f>SUM(AA37:AA43)</f>
        <v>21</v>
      </c>
      <c r="AB44" s="61">
        <f>SUM(AB37:AB43)</f>
        <v>26</v>
      </c>
    </row>
    <row r="45" spans="1:28" ht="39.6" customHeight="1" thickBot="1" x14ac:dyDescent="0.3">
      <c r="A45" s="275" t="s">
        <v>101</v>
      </c>
      <c r="B45" s="276"/>
      <c r="C45" s="276"/>
      <c r="D45" s="276"/>
      <c r="E45" s="276"/>
      <c r="F45" s="276"/>
      <c r="G45" s="49"/>
      <c r="H45" s="49">
        <f t="shared" ref="H45:K45" si="14">SUM(H3:H44)</f>
        <v>83</v>
      </c>
      <c r="I45" s="49">
        <f t="shared" si="14"/>
        <v>4</v>
      </c>
      <c r="J45" s="49">
        <f t="shared" si="14"/>
        <v>42</v>
      </c>
      <c r="K45" s="49">
        <f t="shared" si="14"/>
        <v>56</v>
      </c>
      <c r="L45" s="49">
        <f>SUM(L3:L44)</f>
        <v>120</v>
      </c>
      <c r="M45" s="50">
        <f>SUM(M3:M44)</f>
        <v>187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48" si="15">(V45+W45+X45+Y45)</f>
        <v>5</v>
      </c>
    </row>
    <row r="46" spans="1:28" ht="39" customHeight="1" x14ac:dyDescent="0.25">
      <c r="P46" s="81"/>
      <c r="Q46" s="35">
        <v>3</v>
      </c>
      <c r="R46" s="104" t="s">
        <v>64</v>
      </c>
      <c r="S46" s="96" t="s">
        <v>158</v>
      </c>
      <c r="T46" s="59" t="s">
        <v>69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5"/>
        <v>5</v>
      </c>
    </row>
    <row r="47" spans="1:28" ht="25.5" x14ac:dyDescent="0.25">
      <c r="P47" s="296" t="s">
        <v>119</v>
      </c>
      <c r="Q47" s="35">
        <v>4</v>
      </c>
      <c r="R47" s="104" t="s">
        <v>64</v>
      </c>
      <c r="S47" s="96" t="s">
        <v>159</v>
      </c>
      <c r="T47" s="59" t="s">
        <v>70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5"/>
        <v>5</v>
      </c>
    </row>
    <row r="48" spans="1:28" x14ac:dyDescent="0.25">
      <c r="P48" s="296"/>
      <c r="Q48" s="78">
        <v>5</v>
      </c>
      <c r="R48" s="105" t="s">
        <v>88</v>
      </c>
      <c r="S48" s="96"/>
      <c r="T48" s="59" t="s">
        <v>262</v>
      </c>
      <c r="U48" s="34" t="s">
        <v>263</v>
      </c>
      <c r="V48" s="58">
        <v>4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4</v>
      </c>
      <c r="AB48" s="54">
        <f t="shared" si="15"/>
        <v>4</v>
      </c>
    </row>
    <row r="49" spans="16:28" x14ac:dyDescent="0.25">
      <c r="P49" s="296"/>
      <c r="Q49" s="311" t="s">
        <v>121</v>
      </c>
      <c r="R49" s="311"/>
      <c r="S49" s="311"/>
      <c r="T49" s="311"/>
      <c r="U49" s="311"/>
      <c r="V49" s="84">
        <f t="shared" ref="V49:AB49" si="16">SUM(V45:V48)</f>
        <v>13</v>
      </c>
      <c r="W49" s="84">
        <f t="shared" si="16"/>
        <v>0</v>
      </c>
      <c r="X49" s="84">
        <f t="shared" si="16"/>
        <v>6</v>
      </c>
      <c r="Y49" s="84">
        <f t="shared" si="16"/>
        <v>0</v>
      </c>
      <c r="Z49" s="84">
        <f t="shared" si="16"/>
        <v>0</v>
      </c>
      <c r="AA49" s="84">
        <f t="shared" si="16"/>
        <v>16</v>
      </c>
      <c r="AB49" s="84">
        <f t="shared" si="16"/>
        <v>19</v>
      </c>
    </row>
    <row r="50" spans="16:28" ht="15.75" x14ac:dyDescent="0.25">
      <c r="P50" s="296"/>
      <c r="Q50" s="85" t="s">
        <v>59</v>
      </c>
      <c r="R50" s="86" t="s">
        <v>53</v>
      </c>
      <c r="S50" s="111" t="s">
        <v>148</v>
      </c>
      <c r="T50" s="66" t="s">
        <v>60</v>
      </c>
      <c r="U50" s="87"/>
      <c r="V50" s="58">
        <v>0</v>
      </c>
      <c r="W50" s="58">
        <v>0</v>
      </c>
      <c r="X50" s="58">
        <v>0</v>
      </c>
      <c r="Y50" s="58">
        <v>8</v>
      </c>
      <c r="Z50" s="58">
        <v>0</v>
      </c>
      <c r="AA50" s="53">
        <f>V50+W50+X50/2+Y50/4+Z50/2</f>
        <v>2</v>
      </c>
      <c r="AB50" s="53">
        <f>V50+W50+X50+Y50</f>
        <v>8</v>
      </c>
    </row>
    <row r="51" spans="16:28" x14ac:dyDescent="0.25">
      <c r="P51" s="312" t="s">
        <v>122</v>
      </c>
      <c r="Q51" s="312"/>
      <c r="R51" s="312"/>
      <c r="S51" s="312"/>
      <c r="T51" s="312"/>
      <c r="U51" s="312"/>
      <c r="V51" s="141">
        <f t="shared" ref="V51:AB51" si="17">SUM(V8,V16:V17,V26,V34:V35,V44,V49:V50)</f>
        <v>79</v>
      </c>
      <c r="W51" s="141">
        <f t="shared" si="17"/>
        <v>6</v>
      </c>
      <c r="X51" s="141">
        <f t="shared" si="17"/>
        <v>40</v>
      </c>
      <c r="Y51" s="141">
        <f t="shared" si="17"/>
        <v>52</v>
      </c>
      <c r="Z51" s="141">
        <f t="shared" si="17"/>
        <v>0</v>
      </c>
      <c r="AA51" s="141">
        <f t="shared" si="17"/>
        <v>120</v>
      </c>
      <c r="AB51" s="141">
        <f t="shared" si="17"/>
        <v>187</v>
      </c>
    </row>
  </sheetData>
  <mergeCells count="36">
    <mergeCell ref="P47:P50"/>
    <mergeCell ref="Q49:U49"/>
    <mergeCell ref="P51:U51"/>
    <mergeCell ref="P2:P8"/>
    <mergeCell ref="Q8:U8"/>
    <mergeCell ref="P9:P16"/>
    <mergeCell ref="Q16:U16"/>
    <mergeCell ref="P19:P26"/>
    <mergeCell ref="Q26:U26"/>
    <mergeCell ref="P27:P35"/>
    <mergeCell ref="T34:U34"/>
    <mergeCell ref="P36:P37"/>
    <mergeCell ref="P39:P44"/>
    <mergeCell ref="Q44:U44"/>
    <mergeCell ref="A39:A41"/>
    <mergeCell ref="A42:A44"/>
    <mergeCell ref="A45:F45"/>
    <mergeCell ref="K31:K32"/>
    <mergeCell ref="L31:L32"/>
    <mergeCell ref="C31:C32"/>
    <mergeCell ref="D31:D32"/>
    <mergeCell ref="A26:A30"/>
    <mergeCell ref="A31:A36"/>
    <mergeCell ref="B31:B32"/>
    <mergeCell ref="M31:M32"/>
    <mergeCell ref="E31:E32"/>
    <mergeCell ref="F31:F32"/>
    <mergeCell ref="G31:G32"/>
    <mergeCell ref="H31:H32"/>
    <mergeCell ref="I31:I32"/>
    <mergeCell ref="J31:J32"/>
    <mergeCell ref="B1:O1"/>
    <mergeCell ref="A3:A4"/>
    <mergeCell ref="A5:A16"/>
    <mergeCell ref="A17:A20"/>
    <mergeCell ref="A22:A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CD1C-F993-4CD4-9EEB-92E898D6E837}">
  <dimension ref="A1:AB60"/>
  <sheetViews>
    <sheetView topLeftCell="L45" workbookViewId="0">
      <selection activeCell="Q51" sqref="Q51:AB59"/>
    </sheetView>
  </sheetViews>
  <sheetFormatPr defaultRowHeight="15" x14ac:dyDescent="0.25"/>
  <cols>
    <col min="6" max="6" width="29.5703125" customWidth="1"/>
    <col min="19" max="19" width="17.5703125" customWidth="1"/>
  </cols>
  <sheetData>
    <row r="1" spans="1:28" ht="30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ht="25.5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17.4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4.6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9.4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ht="30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5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30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5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ht="30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5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4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5</v>
      </c>
      <c r="AB10" s="54">
        <f t="shared" si="5"/>
        <v>6</v>
      </c>
    </row>
    <row r="11" spans="1:28" ht="30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5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4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5</v>
      </c>
      <c r="AB11" s="54">
        <f t="shared" si="5"/>
        <v>6</v>
      </c>
    </row>
    <row r="12" spans="1:28" ht="30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4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5</v>
      </c>
      <c r="AB12" s="54">
        <f t="shared" si="5"/>
        <v>6</v>
      </c>
    </row>
    <row r="13" spans="1:28" ht="30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ht="30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ht="30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ht="30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15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24</v>
      </c>
      <c r="AB16" s="61">
        <f t="shared" si="6"/>
        <v>35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4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5</v>
      </c>
      <c r="AB21" s="54">
        <f t="shared" si="8"/>
        <v>6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15.75" x14ac:dyDescent="0.25">
      <c r="A23" s="294"/>
      <c r="B23" s="29" t="s">
        <v>53</v>
      </c>
      <c r="C23" s="30"/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/>
      <c r="D25" s="12"/>
      <c r="E25" s="135"/>
      <c r="F25" s="19" t="s">
        <v>302</v>
      </c>
      <c r="G25" s="25"/>
      <c r="H25" s="58">
        <v>0</v>
      </c>
      <c r="I25" s="58">
        <v>0</v>
      </c>
      <c r="J25" s="58">
        <v>0</v>
      </c>
      <c r="K25" s="58">
        <v>32</v>
      </c>
      <c r="L25" s="58">
        <v>8</v>
      </c>
      <c r="M25" s="53">
        <v>32</v>
      </c>
      <c r="N25" s="16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 t="s">
        <v>53</v>
      </c>
      <c r="C26" s="30" t="s">
        <v>59</v>
      </c>
      <c r="D26" s="12"/>
      <c r="E26" s="135"/>
      <c r="F26" s="19" t="s">
        <v>303</v>
      </c>
      <c r="G26" s="25"/>
      <c r="H26" s="58">
        <v>0</v>
      </c>
      <c r="I26" s="58">
        <v>0</v>
      </c>
      <c r="J26" s="58">
        <v>0</v>
      </c>
      <c r="K26" s="58">
        <v>32</v>
      </c>
      <c r="L26" s="58">
        <v>8</v>
      </c>
      <c r="M26" s="53">
        <v>32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17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23</v>
      </c>
      <c r="AB26" s="61">
        <f t="shared" si="9"/>
        <v>33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ht="38.25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ht="38.25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ht="38.25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ht="38.25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ht="38.25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2</v>
      </c>
      <c r="K32" s="11">
        <v>0</v>
      </c>
      <c r="L32" s="11">
        <v>3</v>
      </c>
      <c r="M32" s="15">
        <f t="shared" si="10"/>
        <v>5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3" si="12">V37+W37+X37/2+Y37/4+Z37/2</f>
        <v>3</v>
      </c>
      <c r="AB37" s="54">
        <f t="shared" ref="AB37:AB43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4</v>
      </c>
      <c r="Y44" s="60">
        <f>SUM(Y37:Y43)</f>
        <v>4</v>
      </c>
      <c r="Z44" s="60">
        <v>0</v>
      </c>
      <c r="AA44" s="60">
        <f>SUM(AA37:AA43)</f>
        <v>21</v>
      </c>
      <c r="AB44" s="61">
        <f>SUM(AB37:AB43)</f>
        <v>26</v>
      </c>
    </row>
    <row r="45" spans="1:28" ht="24.75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48" si="14">(V45+W45+X45+Y45)</f>
        <v>5</v>
      </c>
    </row>
    <row r="46" spans="1:28" ht="25.5" x14ac:dyDescent="0.25">
      <c r="A46" s="274"/>
      <c r="B46" s="45" t="s">
        <v>94</v>
      </c>
      <c r="C46" s="46">
        <v>4</v>
      </c>
      <c r="D46" s="12">
        <v>42</v>
      </c>
      <c r="E46" s="140" t="s">
        <v>150</v>
      </c>
      <c r="F46" s="47" t="s">
        <v>99</v>
      </c>
      <c r="G46" s="48" t="s">
        <v>100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3</v>
      </c>
      <c r="R46" s="104" t="s">
        <v>64</v>
      </c>
      <c r="S46" s="96" t="s">
        <v>158</v>
      </c>
      <c r="T46" s="59" t="s">
        <v>69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4"/>
        <v>5</v>
      </c>
    </row>
    <row r="47" spans="1:28" ht="25.5" x14ac:dyDescent="0.25">
      <c r="A47" s="313" t="s">
        <v>291</v>
      </c>
      <c r="B47" s="152" t="s">
        <v>292</v>
      </c>
      <c r="C47" s="153">
        <v>7</v>
      </c>
      <c r="D47" s="12">
        <v>45</v>
      </c>
      <c r="E47" s="154"/>
      <c r="F47" s="154" t="s">
        <v>293</v>
      </c>
      <c r="G47" s="155">
        <v>2</v>
      </c>
      <c r="H47" s="155">
        <v>0</v>
      </c>
      <c r="I47" s="155">
        <v>2</v>
      </c>
      <c r="J47" s="155">
        <v>0</v>
      </c>
      <c r="K47" s="155">
        <v>0</v>
      </c>
      <c r="L47" s="155">
        <v>4</v>
      </c>
      <c r="M47" s="155">
        <v>5</v>
      </c>
      <c r="N47" s="150"/>
      <c r="O47" s="151"/>
      <c r="P47" s="296" t="s">
        <v>119</v>
      </c>
      <c r="Q47" s="35">
        <v>4</v>
      </c>
      <c r="R47" s="104" t="s">
        <v>64</v>
      </c>
      <c r="S47" s="96" t="s">
        <v>159</v>
      </c>
      <c r="T47" s="59" t="s">
        <v>70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313"/>
      <c r="B48" s="152" t="s">
        <v>292</v>
      </c>
      <c r="C48" s="153">
        <v>7</v>
      </c>
      <c r="D48" s="12">
        <v>46</v>
      </c>
      <c r="E48" s="154"/>
      <c r="F48" s="154" t="s">
        <v>295</v>
      </c>
      <c r="G48" s="155">
        <v>2</v>
      </c>
      <c r="H48" s="155">
        <v>0</v>
      </c>
      <c r="I48" s="155">
        <v>2</v>
      </c>
      <c r="J48" s="155">
        <v>0</v>
      </c>
      <c r="K48" s="155">
        <v>0</v>
      </c>
      <c r="L48" s="155">
        <v>4</v>
      </c>
      <c r="M48" s="155">
        <v>5</v>
      </c>
      <c r="P48" s="296"/>
      <c r="Q48" s="78">
        <v>5</v>
      </c>
      <c r="R48" s="105" t="s">
        <v>88</v>
      </c>
      <c r="S48" s="96"/>
      <c r="T48" s="59" t="s">
        <v>262</v>
      </c>
      <c r="U48" s="34" t="s">
        <v>263</v>
      </c>
      <c r="V48" s="58">
        <v>4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4</v>
      </c>
    </row>
    <row r="49" spans="1:28" x14ac:dyDescent="0.25">
      <c r="A49" s="313"/>
      <c r="B49" s="152" t="s">
        <v>292</v>
      </c>
      <c r="C49" s="153">
        <v>8</v>
      </c>
      <c r="D49" s="12">
        <v>47</v>
      </c>
      <c r="E49" s="154"/>
      <c r="F49" s="154" t="s">
        <v>297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P49" s="296"/>
      <c r="Q49" s="311" t="s">
        <v>121</v>
      </c>
      <c r="R49" s="311"/>
      <c r="S49" s="311"/>
      <c r="T49" s="311"/>
      <c r="U49" s="311"/>
      <c r="V49" s="84">
        <f t="shared" ref="V49:AB49" si="15">SUM(V45:V48)</f>
        <v>13</v>
      </c>
      <c r="W49" s="84">
        <f t="shared" si="15"/>
        <v>0</v>
      </c>
      <c r="X49" s="84">
        <f t="shared" si="15"/>
        <v>6</v>
      </c>
      <c r="Y49" s="84">
        <f t="shared" si="15"/>
        <v>0</v>
      </c>
      <c r="Z49" s="84">
        <f t="shared" si="15"/>
        <v>0</v>
      </c>
      <c r="AA49" s="84">
        <f t="shared" si="15"/>
        <v>16</v>
      </c>
      <c r="AB49" s="84">
        <f t="shared" si="15"/>
        <v>19</v>
      </c>
    </row>
    <row r="50" spans="1:28" ht="15.75" x14ac:dyDescent="0.25">
      <c r="A50" s="313"/>
      <c r="B50" s="152" t="s">
        <v>292</v>
      </c>
      <c r="C50" s="153">
        <v>8</v>
      </c>
      <c r="D50" s="12">
        <v>48</v>
      </c>
      <c r="E50" s="154"/>
      <c r="F50" s="154" t="s">
        <v>299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85" t="s">
        <v>59</v>
      </c>
      <c r="R50" s="86" t="s">
        <v>53</v>
      </c>
      <c r="S50" s="111" t="s">
        <v>148</v>
      </c>
      <c r="T50" s="66" t="s">
        <v>60</v>
      </c>
      <c r="U50" s="87"/>
      <c r="V50" s="58">
        <v>0</v>
      </c>
      <c r="W50" s="58">
        <v>0</v>
      </c>
      <c r="X50" s="58">
        <v>0</v>
      </c>
      <c r="Y50" s="58">
        <v>8</v>
      </c>
      <c r="Z50" s="58">
        <v>0</v>
      </c>
      <c r="AA50" s="53">
        <f>V50+W50+X50/2+Y50/4+Z50/2</f>
        <v>2</v>
      </c>
      <c r="AB50" s="53">
        <f>V50+W50+X50+Y50</f>
        <v>8</v>
      </c>
    </row>
    <row r="51" spans="1:28" x14ac:dyDescent="0.25">
      <c r="A51" s="310" t="s">
        <v>308</v>
      </c>
      <c r="B51" s="310"/>
      <c r="C51" s="310"/>
      <c r="D51" s="310"/>
      <c r="E51" s="310"/>
      <c r="F51" s="310"/>
      <c r="G51">
        <f t="shared" ref="G51:K51" si="16">SUM( G3:G50)</f>
        <v>8</v>
      </c>
      <c r="H51">
        <f t="shared" si="16"/>
        <v>90</v>
      </c>
      <c r="I51">
        <f t="shared" si="16"/>
        <v>12</v>
      </c>
      <c r="J51">
        <f t="shared" si="16"/>
        <v>42</v>
      </c>
      <c r="K51">
        <f t="shared" si="16"/>
        <v>120</v>
      </c>
      <c r="L51">
        <f>SUM( L3:L50)</f>
        <v>160</v>
      </c>
      <c r="M51">
        <f>SUM( M3:M50)</f>
        <v>279</v>
      </c>
      <c r="P51" s="296" t="s">
        <v>119</v>
      </c>
      <c r="Q51" s="79" t="s">
        <v>109</v>
      </c>
      <c r="R51" s="65" t="s">
        <v>1</v>
      </c>
      <c r="S51" s="156" t="s">
        <v>260</v>
      </c>
      <c r="T51" s="68" t="s">
        <v>304</v>
      </c>
      <c r="U51" s="69" t="s">
        <v>305</v>
      </c>
      <c r="V51" s="69" t="s">
        <v>6</v>
      </c>
      <c r="W51" s="69" t="s">
        <v>7</v>
      </c>
      <c r="X51" s="69" t="s">
        <v>8</v>
      </c>
      <c r="Y51" s="69" t="s">
        <v>9</v>
      </c>
      <c r="Z51" s="69" t="s">
        <v>10</v>
      </c>
      <c r="AA51" s="157" t="s">
        <v>102</v>
      </c>
      <c r="AB51" s="162" t="s">
        <v>12</v>
      </c>
    </row>
    <row r="52" spans="1:28" x14ac:dyDescent="0.25">
      <c r="P52" s="296"/>
      <c r="Q52" s="158">
        <v>1</v>
      </c>
      <c r="R52" s="159" t="s">
        <v>292</v>
      </c>
      <c r="S52" s="154"/>
      <c r="T52" s="154" t="s">
        <v>293</v>
      </c>
      <c r="U52" s="155" t="s">
        <v>294</v>
      </c>
      <c r="V52" s="155">
        <v>2</v>
      </c>
      <c r="W52" s="155">
        <v>0</v>
      </c>
      <c r="X52" s="155">
        <v>2</v>
      </c>
      <c r="Y52" s="155">
        <v>0</v>
      </c>
      <c r="Z52" s="155">
        <v>0</v>
      </c>
      <c r="AA52" s="155">
        <v>4</v>
      </c>
      <c r="AB52" s="160">
        <v>5</v>
      </c>
    </row>
    <row r="53" spans="1:28" x14ac:dyDescent="0.25">
      <c r="P53" s="296"/>
      <c r="Q53" s="158">
        <v>2</v>
      </c>
      <c r="R53" s="159" t="s">
        <v>292</v>
      </c>
      <c r="S53" s="154"/>
      <c r="T53" s="154" t="s">
        <v>295</v>
      </c>
      <c r="U53" s="155" t="s">
        <v>296</v>
      </c>
      <c r="V53" s="155">
        <v>2</v>
      </c>
      <c r="W53" s="155">
        <v>0</v>
      </c>
      <c r="X53" s="155">
        <v>2</v>
      </c>
      <c r="Y53" s="155">
        <v>0</v>
      </c>
      <c r="Z53" s="155">
        <v>0</v>
      </c>
      <c r="AA53" s="155">
        <v>4</v>
      </c>
      <c r="AB53" s="160">
        <v>5</v>
      </c>
    </row>
    <row r="54" spans="1:28" x14ac:dyDescent="0.25">
      <c r="P54" s="296"/>
      <c r="Q54" s="158">
        <v>3</v>
      </c>
      <c r="R54" s="29" t="s">
        <v>53</v>
      </c>
      <c r="S54" s="19" t="s">
        <v>301</v>
      </c>
      <c r="T54" s="19" t="s">
        <v>301</v>
      </c>
      <c r="U54" s="58" t="s">
        <v>302</v>
      </c>
      <c r="V54" s="58">
        <v>0</v>
      </c>
      <c r="W54" s="58">
        <v>0</v>
      </c>
      <c r="X54" s="58">
        <v>0</v>
      </c>
      <c r="Y54" s="58">
        <v>32</v>
      </c>
      <c r="Z54" s="58">
        <v>0</v>
      </c>
      <c r="AA54" s="53">
        <v>8</v>
      </c>
      <c r="AB54" s="161">
        <f>V54+W54+X54+Y54</f>
        <v>32</v>
      </c>
    </row>
    <row r="55" spans="1:28" x14ac:dyDescent="0.25">
      <c r="P55" s="296"/>
      <c r="Q55" s="79" t="s">
        <v>109</v>
      </c>
      <c r="R55" s="65" t="s">
        <v>1</v>
      </c>
      <c r="S55" s="156" t="s">
        <v>110</v>
      </c>
      <c r="T55" s="156" t="s">
        <v>110</v>
      </c>
      <c r="U55" s="69" t="s">
        <v>305</v>
      </c>
      <c r="V55" s="69" t="s">
        <v>6</v>
      </c>
      <c r="W55" s="69" t="s">
        <v>7</v>
      </c>
      <c r="X55" s="69" t="s">
        <v>8</v>
      </c>
      <c r="Y55" s="69" t="s">
        <v>9</v>
      </c>
      <c r="Z55" s="69" t="s">
        <v>10</v>
      </c>
      <c r="AA55" s="69" t="s">
        <v>11</v>
      </c>
      <c r="AB55" s="157" t="s">
        <v>12</v>
      </c>
    </row>
    <row r="56" spans="1:28" x14ac:dyDescent="0.25">
      <c r="P56" s="296" t="s">
        <v>119</v>
      </c>
      <c r="Q56" s="158">
        <v>1</v>
      </c>
      <c r="R56" s="159" t="s">
        <v>292</v>
      </c>
      <c r="S56" s="154"/>
      <c r="T56" s="154" t="s">
        <v>297</v>
      </c>
      <c r="U56" s="155" t="s">
        <v>298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2</v>
      </c>
      <c r="R57" s="159" t="s">
        <v>292</v>
      </c>
      <c r="S57" s="154"/>
      <c r="T57" s="154" t="s">
        <v>299</v>
      </c>
      <c r="U57" s="155" t="s">
        <v>300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296"/>
      <c r="Q58" s="158">
        <v>3</v>
      </c>
      <c r="R58" s="29" t="s">
        <v>53</v>
      </c>
      <c r="S58" s="19" t="s">
        <v>303</v>
      </c>
      <c r="T58" s="19" t="s">
        <v>303</v>
      </c>
      <c r="U58" s="58" t="s">
        <v>303</v>
      </c>
      <c r="V58" s="58">
        <v>0</v>
      </c>
      <c r="W58" s="58">
        <v>0</v>
      </c>
      <c r="X58" s="58">
        <v>0</v>
      </c>
      <c r="Y58" s="58">
        <v>32</v>
      </c>
      <c r="Z58" s="58">
        <v>0</v>
      </c>
      <c r="AA58" s="53">
        <v>8</v>
      </c>
      <c r="AB58" s="161">
        <f>V58+W58+X58+Y58</f>
        <v>32</v>
      </c>
    </row>
    <row r="59" spans="1:28" x14ac:dyDescent="0.25">
      <c r="P59" s="296"/>
      <c r="Q59" s="308" t="s">
        <v>306</v>
      </c>
      <c r="R59" s="309"/>
      <c r="S59" s="309"/>
      <c r="T59" s="309"/>
      <c r="U59" s="1"/>
      <c r="V59" s="1">
        <f t="shared" ref="V59:Z59" si="17">SUM(V8,V16:V17,V26,V34:V35,V44,V49:V50,V52:V54,V56:V58)</f>
        <v>95</v>
      </c>
      <c r="W59" s="1">
        <f t="shared" si="17"/>
        <v>6</v>
      </c>
      <c r="X59" s="1">
        <f t="shared" si="17"/>
        <v>48</v>
      </c>
      <c r="Y59" s="1">
        <f t="shared" si="17"/>
        <v>116</v>
      </c>
      <c r="Z59" s="1">
        <f t="shared" si="17"/>
        <v>0</v>
      </c>
      <c r="AA59" s="1">
        <f>SUM(AA8,AA16:AA17,AA26,AA34:AA35,AA44,AA49:AA50,AA52:AA54,AA56:AA58)</f>
        <v>160</v>
      </c>
      <c r="AB59" s="1">
        <f>SUM(AB8,AB16:AB17,AB26,AB34:AB35,AB44,AB49:AB50,AB52:AB54,AB56:AB58)</f>
        <v>279</v>
      </c>
    </row>
    <row r="60" spans="1:28" x14ac:dyDescent="0.25">
      <c r="P60" s="296"/>
    </row>
  </sheetData>
  <mergeCells count="39">
    <mergeCell ref="T34:U34"/>
    <mergeCell ref="P36:P37"/>
    <mergeCell ref="P39:P44"/>
    <mergeCell ref="Q44:U44"/>
    <mergeCell ref="P56:P60"/>
    <mergeCell ref="Q59:T59"/>
    <mergeCell ref="A51:F51"/>
    <mergeCell ref="P2:P8"/>
    <mergeCell ref="Q8:U8"/>
    <mergeCell ref="P9:P16"/>
    <mergeCell ref="Q16:U16"/>
    <mergeCell ref="P19:P26"/>
    <mergeCell ref="Q26:U26"/>
    <mergeCell ref="P27:P35"/>
    <mergeCell ref="P47:P50"/>
    <mergeCell ref="Q49:U49"/>
    <mergeCell ref="A47:A50"/>
    <mergeCell ref="P51:P55"/>
    <mergeCell ref="K33:K34"/>
    <mergeCell ref="L33:L34"/>
    <mergeCell ref="M33:M34"/>
    <mergeCell ref="A41:A43"/>
    <mergeCell ref="A44:A46"/>
    <mergeCell ref="E33:E34"/>
    <mergeCell ref="F33:F34"/>
    <mergeCell ref="G33:G34"/>
    <mergeCell ref="H33:H34"/>
    <mergeCell ref="B1:O1"/>
    <mergeCell ref="A3:A4"/>
    <mergeCell ref="A5:A16"/>
    <mergeCell ref="I33:I34"/>
    <mergeCell ref="J33:J34"/>
    <mergeCell ref="A17:A20"/>
    <mergeCell ref="A22:A27"/>
    <mergeCell ref="A28:A32"/>
    <mergeCell ref="A33:A38"/>
    <mergeCell ref="B33:B34"/>
    <mergeCell ref="C33:C34"/>
    <mergeCell ref="D33:D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2A95-E503-46FE-BA2F-346B1E678974}">
  <dimension ref="A1:AB60"/>
  <sheetViews>
    <sheetView topLeftCell="A39" workbookViewId="0">
      <selection activeCell="A47" sqref="A47:M50"/>
    </sheetView>
  </sheetViews>
  <sheetFormatPr defaultRowHeight="15" x14ac:dyDescent="0.25"/>
  <cols>
    <col min="5" max="5" width="23.5703125" customWidth="1"/>
    <col min="6" max="6" width="27.140625" customWidth="1"/>
    <col min="19" max="19" width="13.28515625" customWidth="1"/>
    <col min="20" max="20" width="31.7109375" customWidth="1"/>
  </cols>
  <sheetData>
    <row r="1" spans="1:28" ht="15.75" thickBot="1" x14ac:dyDescent="0.3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"/>
      <c r="Q1" s="1"/>
      <c r="R1" s="1"/>
      <c r="S1" s="1" t="s">
        <v>124</v>
      </c>
      <c r="T1" s="106" t="s">
        <v>123</v>
      </c>
      <c r="U1" s="1"/>
      <c r="V1" s="51" t="s">
        <v>6</v>
      </c>
      <c r="W1" s="51" t="s">
        <v>7</v>
      </c>
      <c r="X1" s="51" t="s">
        <v>8</v>
      </c>
      <c r="Y1" s="51" t="s">
        <v>9</v>
      </c>
      <c r="Z1" s="51" t="s">
        <v>10</v>
      </c>
      <c r="AA1" s="52" t="s">
        <v>102</v>
      </c>
      <c r="AB1" s="52" t="s">
        <v>12</v>
      </c>
    </row>
    <row r="2" spans="1:28" x14ac:dyDescent="0.25">
      <c r="A2" s="2" t="s">
        <v>1</v>
      </c>
      <c r="B2" s="3"/>
      <c r="C2" s="4" t="s">
        <v>2</v>
      </c>
      <c r="D2" s="5" t="s">
        <v>3</v>
      </c>
      <c r="E2" s="130" t="s">
        <v>260</v>
      </c>
      <c r="F2" s="6" t="s">
        <v>4</v>
      </c>
      <c r="G2" s="7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102</v>
      </c>
      <c r="M2" s="8" t="s">
        <v>12</v>
      </c>
      <c r="N2" s="9" t="s">
        <v>13</v>
      </c>
      <c r="O2" s="9" t="s">
        <v>14</v>
      </c>
      <c r="P2" s="295" t="s">
        <v>103</v>
      </c>
      <c r="Q2" s="35">
        <v>1</v>
      </c>
      <c r="R2" s="88" t="s">
        <v>15</v>
      </c>
      <c r="S2" s="118" t="s">
        <v>125</v>
      </c>
      <c r="T2" s="92" t="s">
        <v>16</v>
      </c>
      <c r="U2" s="25" t="s">
        <v>17</v>
      </c>
      <c r="V2" s="53">
        <v>2</v>
      </c>
      <c r="W2" s="53">
        <v>2</v>
      </c>
      <c r="X2" s="53">
        <v>0</v>
      </c>
      <c r="Y2" s="53">
        <v>0</v>
      </c>
      <c r="Z2" s="53">
        <v>0</v>
      </c>
      <c r="AA2" s="53">
        <f t="shared" ref="AA2:AA7" si="0">V2+W2+X2/2+Y2/4+Z2/2</f>
        <v>4</v>
      </c>
      <c r="AB2" s="54">
        <f t="shared" ref="AB2:AB7" si="1">(V2+W2+X2+Y2)</f>
        <v>4</v>
      </c>
    </row>
    <row r="3" spans="1:28" ht="15.75" x14ac:dyDescent="0.25">
      <c r="A3" s="287" t="s">
        <v>274</v>
      </c>
      <c r="B3" s="10" t="s">
        <v>15</v>
      </c>
      <c r="C3" s="11">
        <v>1</v>
      </c>
      <c r="D3" s="12">
        <v>1</v>
      </c>
      <c r="E3" s="132" t="s">
        <v>125</v>
      </c>
      <c r="F3" s="13" t="s">
        <v>16</v>
      </c>
      <c r="G3" s="14" t="s">
        <v>17</v>
      </c>
      <c r="H3" s="15">
        <v>2</v>
      </c>
      <c r="I3" s="15">
        <v>2</v>
      </c>
      <c r="J3" s="15">
        <v>0</v>
      </c>
      <c r="K3" s="15">
        <v>0</v>
      </c>
      <c r="L3" s="15">
        <v>4</v>
      </c>
      <c r="M3" s="15">
        <f t="shared" ref="M3:M21" si="2">H3+I3+J3+K3</f>
        <v>4</v>
      </c>
      <c r="N3" s="15"/>
      <c r="O3" s="16"/>
      <c r="P3" s="296"/>
      <c r="Q3" s="35">
        <v>2</v>
      </c>
      <c r="R3" s="89" t="s">
        <v>20</v>
      </c>
      <c r="S3" s="119" t="s">
        <v>126</v>
      </c>
      <c r="T3" s="93" t="s">
        <v>21</v>
      </c>
      <c r="U3" s="56" t="s">
        <v>22</v>
      </c>
      <c r="V3" s="21">
        <v>4</v>
      </c>
      <c r="W3" s="21">
        <v>0</v>
      </c>
      <c r="X3" s="53">
        <v>2</v>
      </c>
      <c r="Y3" s="53">
        <v>0</v>
      </c>
      <c r="Z3" s="53">
        <v>0</v>
      </c>
      <c r="AA3" s="53">
        <f t="shared" si="0"/>
        <v>5</v>
      </c>
      <c r="AB3" s="54">
        <f t="shared" si="1"/>
        <v>6</v>
      </c>
    </row>
    <row r="4" spans="1:28" ht="25.5" customHeight="1" x14ac:dyDescent="0.25">
      <c r="A4" s="288"/>
      <c r="B4" s="10" t="s">
        <v>15</v>
      </c>
      <c r="C4" s="11">
        <v>2</v>
      </c>
      <c r="D4" s="12">
        <v>2</v>
      </c>
      <c r="E4" s="133" t="s">
        <v>145</v>
      </c>
      <c r="F4" s="13" t="s">
        <v>18</v>
      </c>
      <c r="G4" s="14" t="s">
        <v>19</v>
      </c>
      <c r="H4" s="15">
        <v>2</v>
      </c>
      <c r="I4" s="15">
        <v>2</v>
      </c>
      <c r="J4" s="15">
        <v>0</v>
      </c>
      <c r="K4" s="15">
        <v>0</v>
      </c>
      <c r="L4" s="15">
        <v>4</v>
      </c>
      <c r="M4" s="15">
        <f t="shared" si="2"/>
        <v>4</v>
      </c>
      <c r="N4" s="15"/>
      <c r="O4" s="16"/>
      <c r="P4" s="296"/>
      <c r="Q4" s="35">
        <v>3</v>
      </c>
      <c r="R4" s="89" t="s">
        <v>20</v>
      </c>
      <c r="S4" s="119" t="s">
        <v>127</v>
      </c>
      <c r="T4" s="108" t="s">
        <v>23</v>
      </c>
      <c r="U4" s="56" t="s">
        <v>24</v>
      </c>
      <c r="V4" s="21">
        <v>4</v>
      </c>
      <c r="W4" s="21">
        <v>0</v>
      </c>
      <c r="X4" s="53">
        <v>2</v>
      </c>
      <c r="Y4" s="53">
        <v>0</v>
      </c>
      <c r="Z4" s="53">
        <v>0</v>
      </c>
      <c r="AA4" s="53">
        <f t="shared" si="0"/>
        <v>5</v>
      </c>
      <c r="AB4" s="54">
        <f t="shared" si="1"/>
        <v>6</v>
      </c>
    </row>
    <row r="5" spans="1:28" ht="15.75" x14ac:dyDescent="0.25">
      <c r="A5" s="289" t="s">
        <v>276</v>
      </c>
      <c r="B5" s="17" t="s">
        <v>20</v>
      </c>
      <c r="C5" s="11">
        <v>1</v>
      </c>
      <c r="D5" s="12">
        <v>3</v>
      </c>
      <c r="E5" s="134" t="s">
        <v>126</v>
      </c>
      <c r="F5" s="19" t="s">
        <v>21</v>
      </c>
      <c r="G5" s="20" t="s">
        <v>22</v>
      </c>
      <c r="H5" s="21">
        <v>4</v>
      </c>
      <c r="I5" s="21">
        <v>0</v>
      </c>
      <c r="J5" s="22">
        <v>2</v>
      </c>
      <c r="K5" s="15">
        <v>0</v>
      </c>
      <c r="L5" s="15">
        <v>5</v>
      </c>
      <c r="M5" s="15">
        <f t="shared" si="2"/>
        <v>6</v>
      </c>
      <c r="N5" s="15"/>
      <c r="O5" s="16"/>
      <c r="P5" s="296"/>
      <c r="Q5" s="35">
        <v>4</v>
      </c>
      <c r="R5" s="89" t="s">
        <v>20</v>
      </c>
      <c r="S5" s="119" t="s">
        <v>128</v>
      </c>
      <c r="T5" s="93" t="s">
        <v>25</v>
      </c>
      <c r="U5" s="56" t="s">
        <v>26</v>
      </c>
      <c r="V5" s="21">
        <v>4</v>
      </c>
      <c r="W5" s="21">
        <v>0</v>
      </c>
      <c r="X5" s="53">
        <v>2</v>
      </c>
      <c r="Y5" s="53">
        <v>0</v>
      </c>
      <c r="Z5" s="53">
        <v>0</v>
      </c>
      <c r="AA5" s="53">
        <f t="shared" si="0"/>
        <v>5</v>
      </c>
      <c r="AB5" s="54">
        <f t="shared" si="1"/>
        <v>6</v>
      </c>
    </row>
    <row r="6" spans="1:28" ht="20.100000000000001" customHeight="1" x14ac:dyDescent="0.25">
      <c r="A6" s="289"/>
      <c r="B6" s="17" t="s">
        <v>20</v>
      </c>
      <c r="C6" s="11">
        <v>1</v>
      </c>
      <c r="D6" s="12">
        <v>4</v>
      </c>
      <c r="E6" s="134" t="s">
        <v>127</v>
      </c>
      <c r="F6" s="19" t="s">
        <v>23</v>
      </c>
      <c r="G6" s="20" t="s">
        <v>24</v>
      </c>
      <c r="H6" s="21">
        <v>4</v>
      </c>
      <c r="I6" s="21">
        <v>0</v>
      </c>
      <c r="J6" s="22">
        <v>2</v>
      </c>
      <c r="K6" s="15">
        <v>0</v>
      </c>
      <c r="L6" s="15">
        <v>5</v>
      </c>
      <c r="M6" s="15">
        <f t="shared" si="2"/>
        <v>6</v>
      </c>
      <c r="N6" s="15"/>
      <c r="O6" s="16"/>
      <c r="P6" s="296"/>
      <c r="Q6" s="35">
        <v>5</v>
      </c>
      <c r="R6" s="90" t="s">
        <v>44</v>
      </c>
      <c r="S6" s="119" t="s">
        <v>129</v>
      </c>
      <c r="T6" s="107" t="s">
        <v>143</v>
      </c>
      <c r="U6" s="25" t="s">
        <v>104</v>
      </c>
      <c r="V6" s="58">
        <v>1</v>
      </c>
      <c r="W6" s="58">
        <v>0</v>
      </c>
      <c r="X6" s="58">
        <v>0</v>
      </c>
      <c r="Y6" s="58">
        <v>4</v>
      </c>
      <c r="Z6" s="58">
        <v>0</v>
      </c>
      <c r="AA6" s="53">
        <f t="shared" si="0"/>
        <v>2</v>
      </c>
      <c r="AB6" s="54">
        <f t="shared" si="1"/>
        <v>5</v>
      </c>
    </row>
    <row r="7" spans="1:28" ht="21.95" customHeight="1" x14ac:dyDescent="0.25">
      <c r="A7" s="289"/>
      <c r="B7" s="17" t="s">
        <v>20</v>
      </c>
      <c r="C7" s="11">
        <v>1</v>
      </c>
      <c r="D7" s="12">
        <v>5</v>
      </c>
      <c r="E7" s="134" t="s">
        <v>128</v>
      </c>
      <c r="F7" s="19" t="s">
        <v>25</v>
      </c>
      <c r="G7" s="20" t="s">
        <v>26</v>
      </c>
      <c r="H7" s="21">
        <v>4</v>
      </c>
      <c r="I7" s="21">
        <v>0</v>
      </c>
      <c r="J7" s="22">
        <v>2</v>
      </c>
      <c r="K7" s="15">
        <v>0</v>
      </c>
      <c r="L7" s="15">
        <v>5</v>
      </c>
      <c r="M7" s="15">
        <f t="shared" si="2"/>
        <v>6</v>
      </c>
      <c r="N7" s="15"/>
      <c r="O7" s="16"/>
      <c r="P7" s="296"/>
      <c r="Q7" s="35">
        <v>6</v>
      </c>
      <c r="R7" s="95" t="s">
        <v>73</v>
      </c>
      <c r="S7" s="114" t="s">
        <v>283</v>
      </c>
      <c r="T7" s="109" t="s">
        <v>80</v>
      </c>
      <c r="U7" s="34" t="s">
        <v>75</v>
      </c>
      <c r="V7" s="58">
        <v>2</v>
      </c>
      <c r="W7" s="58">
        <v>0</v>
      </c>
      <c r="X7" s="58">
        <v>0</v>
      </c>
      <c r="Y7" s="58">
        <v>0</v>
      </c>
      <c r="Z7" s="58">
        <v>0</v>
      </c>
      <c r="AA7" s="53">
        <f t="shared" si="0"/>
        <v>2</v>
      </c>
      <c r="AB7" s="54">
        <f t="shared" si="1"/>
        <v>2</v>
      </c>
    </row>
    <row r="8" spans="1:28" x14ac:dyDescent="0.25">
      <c r="A8" s="289"/>
      <c r="B8" s="17" t="s">
        <v>20</v>
      </c>
      <c r="C8" s="11">
        <v>2</v>
      </c>
      <c r="D8" s="12">
        <v>6</v>
      </c>
      <c r="E8" s="131" t="s">
        <v>130</v>
      </c>
      <c r="F8" s="19" t="s">
        <v>27</v>
      </c>
      <c r="G8" s="20" t="s">
        <v>28</v>
      </c>
      <c r="H8" s="21">
        <v>4</v>
      </c>
      <c r="I8" s="21">
        <v>0</v>
      </c>
      <c r="J8" s="22">
        <v>2</v>
      </c>
      <c r="K8" s="15">
        <v>0</v>
      </c>
      <c r="L8" s="15">
        <v>4</v>
      </c>
      <c r="M8" s="15">
        <f t="shared" si="2"/>
        <v>6</v>
      </c>
      <c r="N8" s="15"/>
      <c r="O8" s="16"/>
      <c r="P8" s="297"/>
      <c r="Q8" s="298" t="s">
        <v>105</v>
      </c>
      <c r="R8" s="299"/>
      <c r="S8" s="299"/>
      <c r="T8" s="299"/>
      <c r="U8" s="300"/>
      <c r="V8" s="60">
        <f t="shared" ref="V8:AB8" si="3">SUM(V2:V7)</f>
        <v>17</v>
      </c>
      <c r="W8" s="60">
        <f t="shared" si="3"/>
        <v>2</v>
      </c>
      <c r="X8" s="60">
        <f t="shared" si="3"/>
        <v>6</v>
      </c>
      <c r="Y8" s="60">
        <f t="shared" si="3"/>
        <v>4</v>
      </c>
      <c r="Z8" s="60">
        <f t="shared" si="3"/>
        <v>0</v>
      </c>
      <c r="AA8" s="60">
        <f>SUM(AA2:AA7)</f>
        <v>23</v>
      </c>
      <c r="AB8" s="61">
        <f t="shared" si="3"/>
        <v>29</v>
      </c>
    </row>
    <row r="9" spans="1:28" ht="15.75" x14ac:dyDescent="0.25">
      <c r="A9" s="289"/>
      <c r="B9" s="17" t="s">
        <v>20</v>
      </c>
      <c r="C9" s="11">
        <v>2</v>
      </c>
      <c r="D9" s="12">
        <v>7</v>
      </c>
      <c r="E9" s="131" t="s">
        <v>131</v>
      </c>
      <c r="F9" s="19" t="s">
        <v>29</v>
      </c>
      <c r="G9" s="20" t="s">
        <v>30</v>
      </c>
      <c r="H9" s="21">
        <v>4</v>
      </c>
      <c r="I9" s="21">
        <v>0</v>
      </c>
      <c r="J9" s="22">
        <v>2</v>
      </c>
      <c r="K9" s="15">
        <v>0</v>
      </c>
      <c r="L9" s="15">
        <v>4</v>
      </c>
      <c r="M9" s="15">
        <f t="shared" si="2"/>
        <v>6</v>
      </c>
      <c r="N9" s="15"/>
      <c r="O9" s="16"/>
      <c r="P9" s="258" t="s">
        <v>106</v>
      </c>
      <c r="Q9" s="62">
        <v>1</v>
      </c>
      <c r="R9" s="88" t="s">
        <v>15</v>
      </c>
      <c r="S9" s="120" t="s">
        <v>145</v>
      </c>
      <c r="T9" s="57" t="s">
        <v>18</v>
      </c>
      <c r="U9" s="25" t="s">
        <v>19</v>
      </c>
      <c r="V9" s="53">
        <v>2</v>
      </c>
      <c r="W9" s="53">
        <v>2</v>
      </c>
      <c r="X9" s="53">
        <v>0</v>
      </c>
      <c r="Y9" s="53">
        <v>0</v>
      </c>
      <c r="Z9" s="53">
        <v>0</v>
      </c>
      <c r="AA9" s="53">
        <f t="shared" ref="AA9:AA14" si="4">V9+W9+X9/2+Y9/4+Z9/2</f>
        <v>4</v>
      </c>
      <c r="AB9" s="54">
        <f t="shared" ref="AB9:AB15" si="5">(V9+W9+X9+Y9)</f>
        <v>4</v>
      </c>
    </row>
    <row r="10" spans="1:28" x14ac:dyDescent="0.25">
      <c r="A10" s="289"/>
      <c r="B10" s="17" t="s">
        <v>20</v>
      </c>
      <c r="C10" s="11">
        <v>2</v>
      </c>
      <c r="D10" s="12">
        <v>8</v>
      </c>
      <c r="E10" s="131" t="s">
        <v>132</v>
      </c>
      <c r="F10" s="19" t="s">
        <v>31</v>
      </c>
      <c r="G10" s="20" t="s">
        <v>32</v>
      </c>
      <c r="H10" s="21">
        <v>4</v>
      </c>
      <c r="I10" s="21">
        <v>0</v>
      </c>
      <c r="J10" s="22">
        <v>2</v>
      </c>
      <c r="K10" s="15">
        <v>0</v>
      </c>
      <c r="L10" s="15">
        <v>4</v>
      </c>
      <c r="M10" s="15">
        <f t="shared" si="2"/>
        <v>6</v>
      </c>
      <c r="N10" s="15"/>
      <c r="O10" s="16"/>
      <c r="P10" s="258"/>
      <c r="Q10" s="62">
        <v>2</v>
      </c>
      <c r="R10" s="89" t="s">
        <v>20</v>
      </c>
      <c r="S10" s="121" t="s">
        <v>130</v>
      </c>
      <c r="T10" s="19" t="s">
        <v>27</v>
      </c>
      <c r="U10" s="56" t="s">
        <v>28</v>
      </c>
      <c r="V10" s="21">
        <v>3</v>
      </c>
      <c r="W10" s="21">
        <v>0</v>
      </c>
      <c r="X10" s="53">
        <v>2</v>
      </c>
      <c r="Y10" s="53">
        <v>0</v>
      </c>
      <c r="Z10" s="53">
        <v>0</v>
      </c>
      <c r="AA10" s="53">
        <f t="shared" si="4"/>
        <v>4</v>
      </c>
      <c r="AB10" s="54">
        <f t="shared" si="5"/>
        <v>5</v>
      </c>
    </row>
    <row r="11" spans="1:28" x14ac:dyDescent="0.25">
      <c r="A11" s="289"/>
      <c r="B11" s="17" t="s">
        <v>20</v>
      </c>
      <c r="C11" s="11">
        <v>3</v>
      </c>
      <c r="D11" s="12">
        <v>9</v>
      </c>
      <c r="E11" s="131" t="s">
        <v>134</v>
      </c>
      <c r="F11" s="19" t="s">
        <v>277</v>
      </c>
      <c r="G11" s="20" t="s">
        <v>34</v>
      </c>
      <c r="H11" s="21">
        <v>4</v>
      </c>
      <c r="I11" s="21">
        <v>0</v>
      </c>
      <c r="J11" s="22">
        <v>2</v>
      </c>
      <c r="K11" s="15">
        <v>0</v>
      </c>
      <c r="L11" s="15">
        <v>4</v>
      </c>
      <c r="M11" s="15">
        <f t="shared" si="2"/>
        <v>6</v>
      </c>
      <c r="N11" s="15"/>
      <c r="O11" s="16"/>
      <c r="P11" s="258"/>
      <c r="Q11" s="62">
        <v>3</v>
      </c>
      <c r="R11" s="89" t="s">
        <v>20</v>
      </c>
      <c r="S11" s="121" t="s">
        <v>131</v>
      </c>
      <c r="T11" s="55" t="s">
        <v>257</v>
      </c>
      <c r="U11" s="56" t="s">
        <v>30</v>
      </c>
      <c r="V11" s="21">
        <v>3</v>
      </c>
      <c r="W11" s="21">
        <v>0</v>
      </c>
      <c r="X11" s="53">
        <v>2</v>
      </c>
      <c r="Y11" s="53">
        <v>0</v>
      </c>
      <c r="Z11" s="53">
        <v>0</v>
      </c>
      <c r="AA11" s="53">
        <f t="shared" si="4"/>
        <v>4</v>
      </c>
      <c r="AB11" s="54">
        <f t="shared" si="5"/>
        <v>5</v>
      </c>
    </row>
    <row r="12" spans="1:28" x14ac:dyDescent="0.25">
      <c r="A12" s="289"/>
      <c r="B12" s="17" t="s">
        <v>20</v>
      </c>
      <c r="C12" s="11">
        <v>4</v>
      </c>
      <c r="D12" s="12">
        <v>10</v>
      </c>
      <c r="E12" s="131" t="s">
        <v>135</v>
      </c>
      <c r="F12" s="19" t="s">
        <v>282</v>
      </c>
      <c r="G12" s="20" t="s">
        <v>36</v>
      </c>
      <c r="H12" s="21">
        <v>3</v>
      </c>
      <c r="I12" s="21">
        <v>0</v>
      </c>
      <c r="J12" s="22">
        <v>2</v>
      </c>
      <c r="K12" s="15">
        <v>0</v>
      </c>
      <c r="L12" s="15">
        <v>5</v>
      </c>
      <c r="M12" s="15">
        <f t="shared" si="2"/>
        <v>5</v>
      </c>
      <c r="N12" s="15"/>
      <c r="O12" s="16"/>
      <c r="P12" s="258"/>
      <c r="Q12" s="62">
        <v>4</v>
      </c>
      <c r="R12" s="89" t="s">
        <v>20</v>
      </c>
      <c r="S12" s="121" t="s">
        <v>132</v>
      </c>
      <c r="T12" s="55" t="s">
        <v>31</v>
      </c>
      <c r="U12" s="56" t="s">
        <v>32</v>
      </c>
      <c r="V12" s="21">
        <v>3</v>
      </c>
      <c r="W12" s="21">
        <v>0</v>
      </c>
      <c r="X12" s="53">
        <v>2</v>
      </c>
      <c r="Y12" s="53">
        <v>0</v>
      </c>
      <c r="Z12" s="53">
        <v>0</v>
      </c>
      <c r="AA12" s="53">
        <f t="shared" si="4"/>
        <v>4</v>
      </c>
      <c r="AB12" s="54">
        <f t="shared" si="5"/>
        <v>5</v>
      </c>
    </row>
    <row r="13" spans="1:28" x14ac:dyDescent="0.25">
      <c r="A13" s="289"/>
      <c r="B13" s="17" t="s">
        <v>20</v>
      </c>
      <c r="C13" s="11">
        <v>3</v>
      </c>
      <c r="D13" s="12">
        <v>11</v>
      </c>
      <c r="E13" s="131" t="s">
        <v>136</v>
      </c>
      <c r="F13" s="19" t="s">
        <v>39</v>
      </c>
      <c r="G13" s="20" t="s">
        <v>38</v>
      </c>
      <c r="H13" s="21">
        <v>3</v>
      </c>
      <c r="I13" s="21">
        <v>0</v>
      </c>
      <c r="J13" s="22">
        <v>2</v>
      </c>
      <c r="K13" s="15">
        <v>0</v>
      </c>
      <c r="L13" s="15">
        <v>4</v>
      </c>
      <c r="M13" s="15">
        <f t="shared" si="2"/>
        <v>5</v>
      </c>
      <c r="N13" s="15"/>
      <c r="O13" s="16"/>
      <c r="P13" s="258"/>
      <c r="Q13" s="62">
        <v>5</v>
      </c>
      <c r="R13" s="90" t="s">
        <v>44</v>
      </c>
      <c r="S13" s="121" t="s">
        <v>133</v>
      </c>
      <c r="T13" s="57" t="s">
        <v>46</v>
      </c>
      <c r="U13" s="25" t="s">
        <v>47</v>
      </c>
      <c r="V13" s="58">
        <v>1</v>
      </c>
      <c r="W13" s="58">
        <v>0</v>
      </c>
      <c r="X13" s="58">
        <v>0</v>
      </c>
      <c r="Y13" s="58">
        <v>4</v>
      </c>
      <c r="Z13" s="58">
        <v>0</v>
      </c>
      <c r="AA13" s="53">
        <f t="shared" si="4"/>
        <v>2</v>
      </c>
      <c r="AB13" s="54">
        <f t="shared" si="5"/>
        <v>5</v>
      </c>
    </row>
    <row r="14" spans="1:28" x14ac:dyDescent="0.25">
      <c r="A14" s="289"/>
      <c r="B14" s="17" t="s">
        <v>20</v>
      </c>
      <c r="C14" s="11">
        <v>3</v>
      </c>
      <c r="D14" s="12">
        <v>12</v>
      </c>
      <c r="E14" s="131" t="s">
        <v>138</v>
      </c>
      <c r="F14" s="93" t="s">
        <v>35</v>
      </c>
      <c r="G14" s="20" t="s">
        <v>24</v>
      </c>
      <c r="H14" s="21">
        <v>3</v>
      </c>
      <c r="I14" s="21">
        <v>0</v>
      </c>
      <c r="J14" s="22">
        <v>2</v>
      </c>
      <c r="K14" s="15">
        <v>0</v>
      </c>
      <c r="L14" s="15">
        <v>4</v>
      </c>
      <c r="M14" s="15">
        <f t="shared" si="2"/>
        <v>5</v>
      </c>
      <c r="N14" s="15"/>
      <c r="O14" s="16"/>
      <c r="P14" s="258"/>
      <c r="Q14" s="62">
        <v>6</v>
      </c>
      <c r="R14" s="91" t="s">
        <v>94</v>
      </c>
      <c r="S14" s="122" t="s">
        <v>258</v>
      </c>
      <c r="T14" s="59" t="s">
        <v>95</v>
      </c>
      <c r="U14" s="25" t="s">
        <v>96</v>
      </c>
      <c r="V14" s="58">
        <v>0</v>
      </c>
      <c r="W14" s="58">
        <v>0</v>
      </c>
      <c r="X14" s="58">
        <v>0</v>
      </c>
      <c r="Y14" s="58">
        <v>4</v>
      </c>
      <c r="Z14" s="58">
        <v>0</v>
      </c>
      <c r="AA14" s="53">
        <f t="shared" si="4"/>
        <v>1</v>
      </c>
      <c r="AB14" s="54">
        <f t="shared" si="5"/>
        <v>4</v>
      </c>
    </row>
    <row r="15" spans="1:28" x14ac:dyDescent="0.25">
      <c r="A15" s="289"/>
      <c r="B15" s="17" t="s">
        <v>20</v>
      </c>
      <c r="C15" s="11">
        <v>4</v>
      </c>
      <c r="D15" s="12">
        <v>13</v>
      </c>
      <c r="E15" s="131" t="s">
        <v>139</v>
      </c>
      <c r="F15" s="19" t="s">
        <v>40</v>
      </c>
      <c r="G15" s="20" t="s">
        <v>41</v>
      </c>
      <c r="H15" s="21">
        <v>3</v>
      </c>
      <c r="I15" s="21">
        <v>0</v>
      </c>
      <c r="J15" s="22">
        <v>2</v>
      </c>
      <c r="K15" s="15">
        <v>0</v>
      </c>
      <c r="L15" s="15">
        <v>4</v>
      </c>
      <c r="M15" s="15">
        <f t="shared" si="2"/>
        <v>5</v>
      </c>
      <c r="N15" s="15"/>
      <c r="O15" s="16"/>
      <c r="P15" s="258"/>
      <c r="Q15" s="62">
        <v>7</v>
      </c>
      <c r="R15" s="95" t="s">
        <v>73</v>
      </c>
      <c r="S15" s="115" t="s">
        <v>153</v>
      </c>
      <c r="T15" s="59" t="s">
        <v>288</v>
      </c>
      <c r="U15" s="34" t="s">
        <v>81</v>
      </c>
      <c r="V15" s="58">
        <v>0</v>
      </c>
      <c r="W15" s="58">
        <v>0</v>
      </c>
      <c r="X15" s="58">
        <v>4</v>
      </c>
      <c r="Y15" s="58">
        <v>0</v>
      </c>
      <c r="Z15" s="58">
        <v>0</v>
      </c>
      <c r="AA15" s="53">
        <v>2</v>
      </c>
      <c r="AB15" s="54">
        <f t="shared" si="5"/>
        <v>4</v>
      </c>
    </row>
    <row r="16" spans="1:28" x14ac:dyDescent="0.25">
      <c r="A16" s="290"/>
      <c r="B16" s="17" t="s">
        <v>20</v>
      </c>
      <c r="C16" s="11">
        <v>4</v>
      </c>
      <c r="D16" s="12">
        <v>14</v>
      </c>
      <c r="E16" s="131" t="s">
        <v>265</v>
      </c>
      <c r="F16" s="19" t="s">
        <v>42</v>
      </c>
      <c r="G16" s="20" t="s">
        <v>43</v>
      </c>
      <c r="H16" s="21">
        <v>3</v>
      </c>
      <c r="I16" s="21">
        <v>0</v>
      </c>
      <c r="J16" s="22">
        <v>2</v>
      </c>
      <c r="K16" s="15">
        <v>0</v>
      </c>
      <c r="L16" s="15">
        <v>4</v>
      </c>
      <c r="M16" s="15">
        <f t="shared" si="2"/>
        <v>5</v>
      </c>
      <c r="N16" s="15"/>
      <c r="O16" s="16"/>
      <c r="P16" s="258"/>
      <c r="Q16" s="299" t="s">
        <v>107</v>
      </c>
      <c r="R16" s="299"/>
      <c r="S16" s="299"/>
      <c r="T16" s="299"/>
      <c r="U16" s="300"/>
      <c r="V16" s="60">
        <f>SUM(V9:V15)</f>
        <v>12</v>
      </c>
      <c r="W16" s="60">
        <f t="shared" ref="W16:AB16" si="6">SUM(W9:W15)</f>
        <v>2</v>
      </c>
      <c r="X16" s="60">
        <f t="shared" si="6"/>
        <v>10</v>
      </c>
      <c r="Y16" s="60">
        <f t="shared" si="6"/>
        <v>8</v>
      </c>
      <c r="Z16" s="60">
        <f t="shared" si="6"/>
        <v>0</v>
      </c>
      <c r="AA16" s="60">
        <f t="shared" si="6"/>
        <v>21</v>
      </c>
      <c r="AB16" s="61">
        <f t="shared" si="6"/>
        <v>32</v>
      </c>
    </row>
    <row r="17" spans="1:28" ht="15.75" x14ac:dyDescent="0.25">
      <c r="A17" s="291" t="s">
        <v>275</v>
      </c>
      <c r="B17" s="23" t="s">
        <v>44</v>
      </c>
      <c r="C17" s="24">
        <v>1</v>
      </c>
      <c r="D17" s="12">
        <v>15</v>
      </c>
      <c r="E17" s="134" t="s">
        <v>129</v>
      </c>
      <c r="F17" s="13" t="s">
        <v>278</v>
      </c>
      <c r="G17" s="25" t="s">
        <v>45</v>
      </c>
      <c r="H17" s="11">
        <v>1</v>
      </c>
      <c r="I17" s="11">
        <v>0</v>
      </c>
      <c r="J17" s="11">
        <v>0</v>
      </c>
      <c r="K17" s="11">
        <v>4</v>
      </c>
      <c r="L17" s="11">
        <v>2</v>
      </c>
      <c r="M17" s="15">
        <f t="shared" si="2"/>
        <v>5</v>
      </c>
      <c r="N17" s="11"/>
      <c r="O17" s="26"/>
      <c r="P17" s="64"/>
      <c r="Q17" s="65" t="s">
        <v>54</v>
      </c>
      <c r="R17" s="29" t="s">
        <v>53</v>
      </c>
      <c r="S17" s="111" t="s">
        <v>146</v>
      </c>
      <c r="T17" s="66" t="s">
        <v>55</v>
      </c>
      <c r="U17" s="34"/>
      <c r="V17" s="58">
        <v>0</v>
      </c>
      <c r="W17" s="58">
        <v>0</v>
      </c>
      <c r="X17" s="58">
        <v>0</v>
      </c>
      <c r="Y17" s="58">
        <v>8</v>
      </c>
      <c r="Z17" s="58">
        <v>0</v>
      </c>
      <c r="AA17" s="53">
        <f>V17+W17+X17/2+Y17/4+Z17/2</f>
        <v>2</v>
      </c>
      <c r="AB17" s="54">
        <f>V17+W17+X17+Y17</f>
        <v>8</v>
      </c>
    </row>
    <row r="18" spans="1:28" ht="15.75" x14ac:dyDescent="0.25">
      <c r="A18" s="292"/>
      <c r="B18" s="23" t="s">
        <v>44</v>
      </c>
      <c r="C18" s="24">
        <v>2</v>
      </c>
      <c r="D18" s="12">
        <v>16</v>
      </c>
      <c r="E18" s="134" t="s">
        <v>133</v>
      </c>
      <c r="F18" s="13" t="s">
        <v>279</v>
      </c>
      <c r="G18" s="25" t="s">
        <v>47</v>
      </c>
      <c r="H18" s="11">
        <v>1</v>
      </c>
      <c r="I18" s="11">
        <v>0</v>
      </c>
      <c r="J18" s="11">
        <v>0</v>
      </c>
      <c r="K18" s="11">
        <v>4</v>
      </c>
      <c r="L18" s="11">
        <v>2</v>
      </c>
      <c r="M18" s="15">
        <f t="shared" si="2"/>
        <v>5</v>
      </c>
      <c r="N18" s="11"/>
      <c r="O18" s="26"/>
      <c r="P18" s="64" t="s">
        <v>108</v>
      </c>
      <c r="Q18" s="65" t="s">
        <v>109</v>
      </c>
      <c r="R18" s="65" t="s">
        <v>1</v>
      </c>
      <c r="S18" s="79" t="s">
        <v>124</v>
      </c>
      <c r="T18" s="67" t="s">
        <v>110</v>
      </c>
      <c r="U18" s="68" t="s">
        <v>5</v>
      </c>
      <c r="V18" s="69" t="s">
        <v>6</v>
      </c>
      <c r="W18" s="69" t="s">
        <v>7</v>
      </c>
      <c r="X18" s="69" t="s">
        <v>8</v>
      </c>
      <c r="Y18" s="69" t="s">
        <v>9</v>
      </c>
      <c r="Z18" s="69" t="s">
        <v>10</v>
      </c>
      <c r="AA18" s="69" t="s">
        <v>11</v>
      </c>
      <c r="AB18" s="70" t="s">
        <v>12</v>
      </c>
    </row>
    <row r="19" spans="1:28" ht="15.75" x14ac:dyDescent="0.25">
      <c r="A19" s="292"/>
      <c r="B19" s="23" t="s">
        <v>44</v>
      </c>
      <c r="C19" s="24">
        <v>3</v>
      </c>
      <c r="D19" s="12">
        <v>17</v>
      </c>
      <c r="E19" s="134" t="s">
        <v>137</v>
      </c>
      <c r="F19" s="13" t="s">
        <v>280</v>
      </c>
      <c r="G19" s="25" t="s">
        <v>48</v>
      </c>
      <c r="H19" s="11">
        <v>1</v>
      </c>
      <c r="I19" s="11">
        <v>0</v>
      </c>
      <c r="J19" s="11">
        <v>0</v>
      </c>
      <c r="K19" s="11">
        <v>4</v>
      </c>
      <c r="L19" s="11">
        <v>2</v>
      </c>
      <c r="M19" s="15">
        <f t="shared" si="2"/>
        <v>5</v>
      </c>
      <c r="N19" s="11"/>
      <c r="O19" s="26"/>
      <c r="P19" s="306" t="s">
        <v>111</v>
      </c>
      <c r="Q19" s="35">
        <v>1</v>
      </c>
      <c r="R19" s="95" t="s">
        <v>73</v>
      </c>
      <c r="S19" s="117" t="s">
        <v>152</v>
      </c>
      <c r="T19" s="59" t="s">
        <v>78</v>
      </c>
      <c r="U19" s="34" t="s">
        <v>79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3">
        <f t="shared" ref="AA19:AA25" si="7">V19+W19+X19/2+Y19/4+Z19/2</f>
        <v>3</v>
      </c>
      <c r="AB19" s="54">
        <f t="shared" ref="AB19:AB24" si="8">(V19+W19+X19+Y19)</f>
        <v>3</v>
      </c>
    </row>
    <row r="20" spans="1:28" ht="15.75" x14ac:dyDescent="0.25">
      <c r="A20" s="292"/>
      <c r="B20" s="23" t="s">
        <v>44</v>
      </c>
      <c r="C20" s="24">
        <v>4</v>
      </c>
      <c r="D20" s="12">
        <v>18</v>
      </c>
      <c r="E20" s="134" t="s">
        <v>140</v>
      </c>
      <c r="F20" s="13" t="s">
        <v>261</v>
      </c>
      <c r="G20" s="25" t="s">
        <v>273</v>
      </c>
      <c r="H20" s="11">
        <v>1</v>
      </c>
      <c r="I20" s="11">
        <v>0</v>
      </c>
      <c r="J20" s="11">
        <v>0</v>
      </c>
      <c r="K20" s="11">
        <v>4</v>
      </c>
      <c r="L20" s="11">
        <v>2</v>
      </c>
      <c r="M20" s="15">
        <f t="shared" si="2"/>
        <v>5</v>
      </c>
      <c r="N20" s="11"/>
      <c r="O20" s="26"/>
      <c r="P20" s="307"/>
      <c r="Q20" s="35">
        <v>2</v>
      </c>
      <c r="R20" s="95" t="s">
        <v>73</v>
      </c>
      <c r="S20" s="123" t="s">
        <v>144</v>
      </c>
      <c r="T20" s="63" t="s">
        <v>82</v>
      </c>
      <c r="U20" s="25" t="s">
        <v>83</v>
      </c>
      <c r="V20" s="58">
        <v>2</v>
      </c>
      <c r="W20" s="58">
        <v>0</v>
      </c>
      <c r="X20" s="58">
        <v>2</v>
      </c>
      <c r="Y20" s="58">
        <v>0</v>
      </c>
      <c r="Z20" s="58">
        <v>0</v>
      </c>
      <c r="AA20" s="53">
        <f t="shared" si="7"/>
        <v>3</v>
      </c>
      <c r="AB20" s="54">
        <f t="shared" si="8"/>
        <v>4</v>
      </c>
    </row>
    <row r="21" spans="1:28" ht="15.75" x14ac:dyDescent="0.25">
      <c r="A21" s="27"/>
      <c r="B21" s="23" t="s">
        <v>44</v>
      </c>
      <c r="C21" s="28">
        <v>5</v>
      </c>
      <c r="D21" s="12">
        <v>19</v>
      </c>
      <c r="E21" s="134" t="s">
        <v>142</v>
      </c>
      <c r="F21" s="19" t="s">
        <v>281</v>
      </c>
      <c r="G21" s="25" t="s">
        <v>49</v>
      </c>
      <c r="H21" s="11">
        <v>1</v>
      </c>
      <c r="I21" s="11">
        <v>0</v>
      </c>
      <c r="J21" s="11">
        <v>0</v>
      </c>
      <c r="K21" s="11">
        <v>4</v>
      </c>
      <c r="L21" s="11">
        <v>2</v>
      </c>
      <c r="M21" s="15">
        <f t="shared" si="2"/>
        <v>5</v>
      </c>
      <c r="N21" s="11"/>
      <c r="O21" s="26"/>
      <c r="P21" s="307"/>
      <c r="Q21" s="35">
        <v>3</v>
      </c>
      <c r="R21" s="89" t="s">
        <v>20</v>
      </c>
      <c r="S21" s="124" t="s">
        <v>134</v>
      </c>
      <c r="T21" s="55" t="s">
        <v>33</v>
      </c>
      <c r="U21" s="56" t="s">
        <v>34</v>
      </c>
      <c r="V21" s="21">
        <v>3</v>
      </c>
      <c r="W21" s="21">
        <v>0</v>
      </c>
      <c r="X21" s="53">
        <v>2</v>
      </c>
      <c r="Y21" s="53">
        <v>0</v>
      </c>
      <c r="Z21" s="53">
        <v>0</v>
      </c>
      <c r="AA21" s="53">
        <f t="shared" si="7"/>
        <v>4</v>
      </c>
      <c r="AB21" s="54">
        <f t="shared" si="8"/>
        <v>5</v>
      </c>
    </row>
    <row r="22" spans="1:28" ht="15.75" x14ac:dyDescent="0.25">
      <c r="A22" s="293" t="s">
        <v>52</v>
      </c>
      <c r="B22" s="29" t="s">
        <v>53</v>
      </c>
      <c r="C22" s="30" t="s">
        <v>54</v>
      </c>
      <c r="D22" s="12">
        <v>21</v>
      </c>
      <c r="E22" s="135" t="s">
        <v>146</v>
      </c>
      <c r="F22" s="19" t="s">
        <v>55</v>
      </c>
      <c r="G22" s="25" t="s">
        <v>56</v>
      </c>
      <c r="H22" s="11">
        <v>0</v>
      </c>
      <c r="I22" s="11">
        <v>0</v>
      </c>
      <c r="J22" s="11">
        <v>0</v>
      </c>
      <c r="K22" s="11">
        <v>8</v>
      </c>
      <c r="L22" s="11">
        <v>2</v>
      </c>
      <c r="M22" s="15">
        <v>8</v>
      </c>
      <c r="N22" s="11"/>
      <c r="O22" s="26"/>
      <c r="P22" s="307"/>
      <c r="Q22" s="35">
        <v>4</v>
      </c>
      <c r="R22" s="89" t="s">
        <v>20</v>
      </c>
      <c r="S22" s="124" t="s">
        <v>135</v>
      </c>
      <c r="T22" s="55" t="s">
        <v>37</v>
      </c>
      <c r="U22" s="56" t="s">
        <v>38</v>
      </c>
      <c r="V22" s="21">
        <v>4</v>
      </c>
      <c r="W22" s="21">
        <v>0</v>
      </c>
      <c r="X22" s="53">
        <v>2</v>
      </c>
      <c r="Y22" s="53">
        <v>0</v>
      </c>
      <c r="Z22" s="53">
        <v>0</v>
      </c>
      <c r="AA22" s="53">
        <f t="shared" si="7"/>
        <v>5</v>
      </c>
      <c r="AB22" s="54">
        <f t="shared" si="8"/>
        <v>6</v>
      </c>
    </row>
    <row r="23" spans="1:28" ht="15.75" x14ac:dyDescent="0.25">
      <c r="A23" s="294"/>
      <c r="B23" s="29" t="s">
        <v>53</v>
      </c>
      <c r="C23" s="30"/>
      <c r="D23" s="12">
        <v>22</v>
      </c>
      <c r="E23" s="135" t="s">
        <v>284</v>
      </c>
      <c r="F23" s="19" t="s">
        <v>58</v>
      </c>
      <c r="G23" s="25" t="s">
        <v>56</v>
      </c>
      <c r="H23" s="11">
        <v>0</v>
      </c>
      <c r="I23" s="11">
        <v>0</v>
      </c>
      <c r="J23" s="11">
        <v>0</v>
      </c>
      <c r="K23" s="11">
        <v>8</v>
      </c>
      <c r="L23" s="11">
        <v>2</v>
      </c>
      <c r="M23" s="15">
        <v>8</v>
      </c>
      <c r="N23" s="11"/>
      <c r="O23" s="26"/>
      <c r="P23" s="307"/>
      <c r="Q23" s="35">
        <v>5</v>
      </c>
      <c r="R23" s="89" t="s">
        <v>20</v>
      </c>
      <c r="S23" s="124" t="s">
        <v>136</v>
      </c>
      <c r="T23" s="55" t="s">
        <v>39</v>
      </c>
      <c r="U23" s="56" t="s">
        <v>24</v>
      </c>
      <c r="V23" s="21">
        <v>3</v>
      </c>
      <c r="W23" s="21">
        <v>0</v>
      </c>
      <c r="X23" s="53">
        <v>2</v>
      </c>
      <c r="Y23" s="53">
        <v>0</v>
      </c>
      <c r="Z23" s="53">
        <v>0</v>
      </c>
      <c r="AA23" s="53">
        <f t="shared" si="7"/>
        <v>4</v>
      </c>
      <c r="AB23" s="54">
        <f t="shared" si="8"/>
        <v>5</v>
      </c>
    </row>
    <row r="24" spans="1:28" ht="15.75" x14ac:dyDescent="0.25">
      <c r="A24" s="294"/>
      <c r="B24" s="29" t="s">
        <v>53</v>
      </c>
      <c r="C24" s="30" t="s">
        <v>57</v>
      </c>
      <c r="D24" s="12">
        <v>23</v>
      </c>
      <c r="E24" s="135" t="s">
        <v>272</v>
      </c>
      <c r="F24" s="19" t="s">
        <v>60</v>
      </c>
      <c r="G24" s="25" t="s">
        <v>56</v>
      </c>
      <c r="H24" s="11">
        <v>0</v>
      </c>
      <c r="I24" s="11">
        <v>0</v>
      </c>
      <c r="J24" s="11">
        <v>0</v>
      </c>
      <c r="K24" s="11">
        <v>8</v>
      </c>
      <c r="L24" s="11">
        <v>2</v>
      </c>
      <c r="M24" s="15">
        <v>8</v>
      </c>
      <c r="N24" s="11"/>
      <c r="O24" s="26"/>
      <c r="P24" s="307"/>
      <c r="Q24" s="35">
        <v>6</v>
      </c>
      <c r="R24" s="90" t="s">
        <v>44</v>
      </c>
      <c r="S24" s="124" t="s">
        <v>137</v>
      </c>
      <c r="T24" s="57" t="s">
        <v>289</v>
      </c>
      <c r="U24" s="25" t="s">
        <v>48</v>
      </c>
      <c r="V24" s="58">
        <v>1</v>
      </c>
      <c r="W24" s="58">
        <v>0</v>
      </c>
      <c r="X24" s="58">
        <v>0</v>
      </c>
      <c r="Y24" s="58">
        <v>4</v>
      </c>
      <c r="Z24" s="58">
        <v>0</v>
      </c>
      <c r="AA24" s="53">
        <f t="shared" si="7"/>
        <v>2</v>
      </c>
      <c r="AB24" s="54">
        <f t="shared" si="8"/>
        <v>5</v>
      </c>
    </row>
    <row r="25" spans="1:28" ht="15.75" x14ac:dyDescent="0.25">
      <c r="A25" s="294"/>
      <c r="B25" s="29" t="s">
        <v>53</v>
      </c>
      <c r="C25" s="30"/>
      <c r="D25" s="12"/>
      <c r="E25" s="135"/>
      <c r="F25" s="19" t="s">
        <v>302</v>
      </c>
      <c r="G25" s="25"/>
      <c r="H25" s="58">
        <v>0</v>
      </c>
      <c r="I25" s="58">
        <v>0</v>
      </c>
      <c r="J25" s="58">
        <v>0</v>
      </c>
      <c r="K25" s="58">
        <v>40</v>
      </c>
      <c r="L25" s="58">
        <v>10</v>
      </c>
      <c r="M25" s="53">
        <v>40</v>
      </c>
      <c r="N25" s="161"/>
      <c r="O25" s="26"/>
      <c r="P25" s="307"/>
      <c r="Q25" s="71">
        <v>7</v>
      </c>
      <c r="R25" s="97" t="s">
        <v>94</v>
      </c>
      <c r="S25" s="125" t="s">
        <v>259</v>
      </c>
      <c r="T25" s="72" t="s">
        <v>97</v>
      </c>
      <c r="U25" s="73" t="s">
        <v>98</v>
      </c>
      <c r="V25" s="58">
        <v>0</v>
      </c>
      <c r="W25" s="58">
        <v>0</v>
      </c>
      <c r="X25" s="58">
        <v>0</v>
      </c>
      <c r="Y25" s="58">
        <v>4</v>
      </c>
      <c r="Z25" s="58">
        <v>0</v>
      </c>
      <c r="AA25" s="53">
        <f t="shared" si="7"/>
        <v>1</v>
      </c>
      <c r="AB25" s="54">
        <v>4</v>
      </c>
    </row>
    <row r="26" spans="1:28" ht="15.75" x14ac:dyDescent="0.25">
      <c r="A26" s="294"/>
      <c r="B26" s="29" t="s">
        <v>53</v>
      </c>
      <c r="C26" s="30" t="s">
        <v>59</v>
      </c>
      <c r="D26" s="12"/>
      <c r="E26" s="135"/>
      <c r="F26" s="19" t="s">
        <v>303</v>
      </c>
      <c r="G26" s="25"/>
      <c r="H26" s="58">
        <v>0</v>
      </c>
      <c r="I26" s="58">
        <v>0</v>
      </c>
      <c r="J26" s="58">
        <v>0</v>
      </c>
      <c r="K26" s="58">
        <v>40</v>
      </c>
      <c r="L26" s="58">
        <v>10</v>
      </c>
      <c r="M26" s="53">
        <v>40</v>
      </c>
      <c r="N26" s="11"/>
      <c r="O26" s="26"/>
      <c r="P26" s="307"/>
      <c r="Q26" s="259" t="s">
        <v>112</v>
      </c>
      <c r="R26" s="259"/>
      <c r="S26" s="259"/>
      <c r="T26" s="259"/>
      <c r="U26" s="259"/>
      <c r="V26" s="60">
        <f t="shared" ref="V26:AB26" si="9">SUM(V18:V25)</f>
        <v>16</v>
      </c>
      <c r="W26" s="60">
        <f t="shared" si="9"/>
        <v>0</v>
      </c>
      <c r="X26" s="60">
        <f t="shared" si="9"/>
        <v>8</v>
      </c>
      <c r="Y26" s="60">
        <f t="shared" si="9"/>
        <v>8</v>
      </c>
      <c r="Z26" s="60">
        <f t="shared" si="9"/>
        <v>0</v>
      </c>
      <c r="AA26" s="60">
        <f t="shared" si="9"/>
        <v>22</v>
      </c>
      <c r="AB26" s="61">
        <f t="shared" si="9"/>
        <v>32</v>
      </c>
    </row>
    <row r="27" spans="1:28" ht="15.75" x14ac:dyDescent="0.25">
      <c r="A27" s="294"/>
      <c r="B27" s="29" t="s">
        <v>53</v>
      </c>
      <c r="C27" s="30" t="s">
        <v>9</v>
      </c>
      <c r="D27" s="12">
        <v>24</v>
      </c>
      <c r="E27" s="136" t="s">
        <v>149</v>
      </c>
      <c r="F27" s="13" t="s">
        <v>61</v>
      </c>
      <c r="G27" s="18" t="s">
        <v>62</v>
      </c>
      <c r="H27" s="31">
        <v>0</v>
      </c>
      <c r="I27" s="31">
        <v>0</v>
      </c>
      <c r="J27" s="22">
        <v>4</v>
      </c>
      <c r="K27" s="15">
        <v>0</v>
      </c>
      <c r="L27" s="15">
        <v>2</v>
      </c>
      <c r="M27" s="15">
        <f t="shared" ref="M27:M43" si="10">H27+I27+J27+K27</f>
        <v>4</v>
      </c>
      <c r="N27" s="11"/>
      <c r="O27" s="26"/>
      <c r="P27" s="306" t="s">
        <v>113</v>
      </c>
      <c r="Q27" s="74">
        <v>1</v>
      </c>
      <c r="R27" s="95" t="s">
        <v>73</v>
      </c>
      <c r="S27" s="113" t="s">
        <v>151</v>
      </c>
      <c r="T27" s="94" t="s">
        <v>76</v>
      </c>
      <c r="U27" s="34" t="s">
        <v>77</v>
      </c>
      <c r="V27" s="58">
        <v>2</v>
      </c>
      <c r="W27" s="58">
        <v>0</v>
      </c>
      <c r="X27" s="58">
        <v>2</v>
      </c>
      <c r="Y27" s="58">
        <v>0</v>
      </c>
      <c r="Z27" s="58">
        <v>0</v>
      </c>
      <c r="AA27" s="53">
        <v>2</v>
      </c>
      <c r="AB27" s="54">
        <f t="shared" ref="AB27:AB33" si="11">(V27+W27+X27+Y27)</f>
        <v>4</v>
      </c>
    </row>
    <row r="28" spans="1:28" x14ac:dyDescent="0.25">
      <c r="A28" s="277" t="s">
        <v>63</v>
      </c>
      <c r="B28" s="32" t="s">
        <v>64</v>
      </c>
      <c r="C28" s="11">
        <v>5</v>
      </c>
      <c r="D28" s="12">
        <v>25</v>
      </c>
      <c r="E28" s="96" t="s">
        <v>155</v>
      </c>
      <c r="F28" s="33" t="s">
        <v>65</v>
      </c>
      <c r="G28" s="34" t="s">
        <v>64</v>
      </c>
      <c r="H28" s="11">
        <v>3</v>
      </c>
      <c r="I28" s="11">
        <v>0</v>
      </c>
      <c r="J28" s="11">
        <v>2</v>
      </c>
      <c r="K28" s="11">
        <v>0</v>
      </c>
      <c r="L28" s="11">
        <v>4</v>
      </c>
      <c r="M28" s="15">
        <f t="shared" si="10"/>
        <v>5</v>
      </c>
      <c r="N28" s="35" t="s">
        <v>66</v>
      </c>
      <c r="O28" s="36"/>
      <c r="P28" s="307"/>
      <c r="Q28" s="74">
        <v>2</v>
      </c>
      <c r="R28" s="89" t="s">
        <v>20</v>
      </c>
      <c r="S28" s="96" t="s">
        <v>138</v>
      </c>
      <c r="T28" s="93" t="s">
        <v>35</v>
      </c>
      <c r="U28" s="56" t="s">
        <v>36</v>
      </c>
      <c r="V28" s="21">
        <v>3</v>
      </c>
      <c r="W28" s="21">
        <v>0</v>
      </c>
      <c r="X28" s="53">
        <v>2</v>
      </c>
      <c r="Y28" s="53">
        <v>0</v>
      </c>
      <c r="Z28" s="53">
        <v>0</v>
      </c>
      <c r="AA28" s="53">
        <v>4</v>
      </c>
      <c r="AB28" s="54">
        <f t="shared" si="11"/>
        <v>5</v>
      </c>
    </row>
    <row r="29" spans="1:28" x14ac:dyDescent="0.25">
      <c r="A29" s="277"/>
      <c r="B29" s="32" t="s">
        <v>64</v>
      </c>
      <c r="C29" s="11">
        <v>5</v>
      </c>
      <c r="D29" s="12">
        <v>26</v>
      </c>
      <c r="E29" s="96" t="s">
        <v>156</v>
      </c>
      <c r="F29" s="33" t="s">
        <v>67</v>
      </c>
      <c r="G29" s="34" t="s">
        <v>64</v>
      </c>
      <c r="H29" s="11">
        <v>3</v>
      </c>
      <c r="I29" s="11">
        <v>0</v>
      </c>
      <c r="J29" s="11">
        <v>0</v>
      </c>
      <c r="K29" s="11">
        <v>0</v>
      </c>
      <c r="L29" s="11">
        <v>3</v>
      </c>
      <c r="M29" s="15">
        <f t="shared" si="10"/>
        <v>3</v>
      </c>
      <c r="N29" s="35" t="s">
        <v>66</v>
      </c>
      <c r="O29" s="36"/>
      <c r="P29" s="307"/>
      <c r="Q29" s="74">
        <v>3</v>
      </c>
      <c r="R29" s="89" t="s">
        <v>20</v>
      </c>
      <c r="S29" s="96" t="s">
        <v>139</v>
      </c>
      <c r="T29" s="93" t="s">
        <v>40</v>
      </c>
      <c r="U29" s="56" t="s">
        <v>41</v>
      </c>
      <c r="V29" s="21">
        <v>3</v>
      </c>
      <c r="W29" s="21">
        <v>0</v>
      </c>
      <c r="X29" s="53">
        <v>2</v>
      </c>
      <c r="Y29" s="53">
        <v>0</v>
      </c>
      <c r="Z29" s="53">
        <v>0</v>
      </c>
      <c r="AA29" s="53">
        <f>V29+W29+X29/2+Y29/4+Z29/2</f>
        <v>4</v>
      </c>
      <c r="AB29" s="54">
        <f t="shared" si="11"/>
        <v>5</v>
      </c>
    </row>
    <row r="30" spans="1:28" x14ac:dyDescent="0.25">
      <c r="A30" s="277"/>
      <c r="B30" s="32" t="s">
        <v>64</v>
      </c>
      <c r="C30" s="11">
        <v>5</v>
      </c>
      <c r="D30" s="12">
        <v>27</v>
      </c>
      <c r="E30" s="96" t="s">
        <v>157</v>
      </c>
      <c r="F30" s="33" t="s">
        <v>68</v>
      </c>
      <c r="G30" s="34" t="s">
        <v>64</v>
      </c>
      <c r="H30" s="11">
        <v>3</v>
      </c>
      <c r="I30" s="11">
        <v>0</v>
      </c>
      <c r="J30" s="11">
        <v>0</v>
      </c>
      <c r="K30" s="11">
        <v>0</v>
      </c>
      <c r="L30" s="11">
        <v>3</v>
      </c>
      <c r="M30" s="15">
        <f t="shared" si="10"/>
        <v>3</v>
      </c>
      <c r="N30" s="35" t="s">
        <v>66</v>
      </c>
      <c r="O30" s="36"/>
      <c r="P30" s="307"/>
      <c r="Q30" s="74">
        <v>4</v>
      </c>
      <c r="R30" s="98" t="s">
        <v>84</v>
      </c>
      <c r="S30" s="116" t="s">
        <v>154</v>
      </c>
      <c r="T30" s="94" t="s">
        <v>85</v>
      </c>
      <c r="U30" s="34" t="s">
        <v>86</v>
      </c>
      <c r="V30" s="58">
        <v>0</v>
      </c>
      <c r="W30" s="58">
        <v>0</v>
      </c>
      <c r="X30" s="58">
        <v>0</v>
      </c>
      <c r="Y30" s="58">
        <v>2</v>
      </c>
      <c r="Z30" s="58">
        <v>0</v>
      </c>
      <c r="AA30" s="53">
        <v>0</v>
      </c>
      <c r="AB30" s="54">
        <f t="shared" si="11"/>
        <v>2</v>
      </c>
    </row>
    <row r="31" spans="1:28" x14ac:dyDescent="0.25">
      <c r="A31" s="277"/>
      <c r="B31" s="32" t="s">
        <v>64</v>
      </c>
      <c r="C31" s="11">
        <v>6</v>
      </c>
      <c r="D31" s="12">
        <v>28</v>
      </c>
      <c r="E31" s="96" t="s">
        <v>269</v>
      </c>
      <c r="F31" s="33" t="s">
        <v>69</v>
      </c>
      <c r="G31" s="34" t="s">
        <v>64</v>
      </c>
      <c r="H31" s="11">
        <v>3</v>
      </c>
      <c r="I31" s="11">
        <v>0</v>
      </c>
      <c r="J31" s="11">
        <v>0</v>
      </c>
      <c r="K31" s="11">
        <v>0</v>
      </c>
      <c r="L31" s="11">
        <v>4</v>
      </c>
      <c r="M31" s="15">
        <v>4</v>
      </c>
      <c r="N31" s="35" t="s">
        <v>66</v>
      </c>
      <c r="O31" s="36"/>
      <c r="P31" s="307"/>
      <c r="Q31" s="74">
        <v>5</v>
      </c>
      <c r="R31" s="90" t="s">
        <v>44</v>
      </c>
      <c r="S31" s="96" t="s">
        <v>140</v>
      </c>
      <c r="T31" s="149" t="s">
        <v>261</v>
      </c>
      <c r="U31" s="25" t="s">
        <v>264</v>
      </c>
      <c r="V31" s="58">
        <v>1</v>
      </c>
      <c r="W31" s="58">
        <v>0</v>
      </c>
      <c r="X31" s="58">
        <v>0</v>
      </c>
      <c r="Y31" s="58">
        <v>4</v>
      </c>
      <c r="Z31" s="58">
        <v>0</v>
      </c>
      <c r="AA31" s="53">
        <f>V31+W31+X31/2+Y31/4+Z31/2</f>
        <v>2</v>
      </c>
      <c r="AB31" s="54">
        <f t="shared" si="11"/>
        <v>5</v>
      </c>
    </row>
    <row r="32" spans="1:28" x14ac:dyDescent="0.25">
      <c r="A32" s="277"/>
      <c r="B32" s="32" t="s">
        <v>64</v>
      </c>
      <c r="C32" s="11">
        <v>6</v>
      </c>
      <c r="D32" s="12">
        <v>29</v>
      </c>
      <c r="E32" s="96" t="s">
        <v>270</v>
      </c>
      <c r="F32" s="33" t="s">
        <v>70</v>
      </c>
      <c r="G32" s="34" t="s">
        <v>64</v>
      </c>
      <c r="H32" s="11">
        <v>3</v>
      </c>
      <c r="I32" s="11">
        <v>0</v>
      </c>
      <c r="J32" s="11">
        <v>2</v>
      </c>
      <c r="K32" s="11">
        <v>0</v>
      </c>
      <c r="L32" s="11">
        <v>3</v>
      </c>
      <c r="M32" s="15">
        <f t="shared" si="10"/>
        <v>5</v>
      </c>
      <c r="N32" s="35" t="s">
        <v>66</v>
      </c>
      <c r="O32" s="36"/>
      <c r="P32" s="307"/>
      <c r="Q32" s="74"/>
      <c r="R32" s="37" t="s">
        <v>73</v>
      </c>
      <c r="S32" s="144" t="s">
        <v>287</v>
      </c>
      <c r="T32" s="149" t="s">
        <v>286</v>
      </c>
      <c r="U32" s="25" t="s">
        <v>75</v>
      </c>
      <c r="V32" s="11">
        <v>2</v>
      </c>
      <c r="W32" s="11">
        <v>0</v>
      </c>
      <c r="X32" s="11">
        <v>0</v>
      </c>
      <c r="Y32" s="11">
        <v>0</v>
      </c>
      <c r="Z32" s="11">
        <v>0</v>
      </c>
      <c r="AA32" s="15">
        <v>2</v>
      </c>
      <c r="AB32" s="54">
        <v>4</v>
      </c>
    </row>
    <row r="33" spans="1:28" ht="15.75" x14ac:dyDescent="0.25">
      <c r="A33" s="268" t="s">
        <v>72</v>
      </c>
      <c r="B33" s="284" t="s">
        <v>73</v>
      </c>
      <c r="C33" s="262">
        <v>1</v>
      </c>
      <c r="D33" s="278">
        <v>31</v>
      </c>
      <c r="E33" s="280" t="s">
        <v>153</v>
      </c>
      <c r="F33" s="282" t="s">
        <v>74</v>
      </c>
      <c r="G33" s="266" t="s">
        <v>290</v>
      </c>
      <c r="H33" s="262">
        <v>0</v>
      </c>
      <c r="I33" s="262">
        <v>0</v>
      </c>
      <c r="J33" s="262">
        <v>4</v>
      </c>
      <c r="K33" s="262">
        <v>0</v>
      </c>
      <c r="L33" s="262">
        <v>2</v>
      </c>
      <c r="M33" s="264">
        <f t="shared" si="10"/>
        <v>4</v>
      </c>
      <c r="N33" s="145"/>
      <c r="O33" s="147"/>
      <c r="P33" s="307"/>
      <c r="Q33" s="74">
        <v>6</v>
      </c>
      <c r="R33" s="91" t="s">
        <v>94</v>
      </c>
      <c r="S33" s="127" t="s">
        <v>150</v>
      </c>
      <c r="T33" s="94" t="s">
        <v>99</v>
      </c>
      <c r="U33" s="25" t="s">
        <v>100</v>
      </c>
      <c r="V33" s="58">
        <v>0</v>
      </c>
      <c r="W33" s="58">
        <v>0</v>
      </c>
      <c r="X33" s="58">
        <v>0</v>
      </c>
      <c r="Y33" s="58">
        <v>4</v>
      </c>
      <c r="Z33" s="58">
        <v>0</v>
      </c>
      <c r="AA33" s="53">
        <f>V33+W33+X33/2+Y33/4+Z33/2</f>
        <v>1</v>
      </c>
      <c r="AB33" s="54">
        <f t="shared" si="11"/>
        <v>4</v>
      </c>
    </row>
    <row r="34" spans="1:28" x14ac:dyDescent="0.25">
      <c r="A34" s="269"/>
      <c r="B34" s="285"/>
      <c r="C34" s="263"/>
      <c r="D34" s="279"/>
      <c r="E34" s="281"/>
      <c r="F34" s="283"/>
      <c r="G34" s="267"/>
      <c r="H34" s="263"/>
      <c r="I34" s="263"/>
      <c r="J34" s="263"/>
      <c r="K34" s="263"/>
      <c r="L34" s="263"/>
      <c r="M34" s="265"/>
      <c r="N34" s="146"/>
      <c r="O34" s="148"/>
      <c r="P34" s="307"/>
      <c r="Q34" s="74">
        <v>6</v>
      </c>
      <c r="R34" s="110"/>
      <c r="S34" s="96"/>
      <c r="T34" s="315" t="s">
        <v>114</v>
      </c>
      <c r="U34" s="316"/>
      <c r="V34" s="75">
        <v>9</v>
      </c>
      <c r="W34" s="75">
        <v>0</v>
      </c>
      <c r="X34" s="75">
        <v>6</v>
      </c>
      <c r="Y34" s="75">
        <v>4</v>
      </c>
      <c r="Z34" s="75">
        <v>0</v>
      </c>
      <c r="AA34" s="76">
        <f>SUM(AA27:AA33)</f>
        <v>15</v>
      </c>
      <c r="AB34" s="77">
        <f>SUM(AB27:AB33)</f>
        <v>29</v>
      </c>
    </row>
    <row r="35" spans="1:28" ht="15.75" x14ac:dyDescent="0.25">
      <c r="A35" s="269"/>
      <c r="B35" s="37" t="s">
        <v>73</v>
      </c>
      <c r="C35" s="11">
        <v>4</v>
      </c>
      <c r="D35" s="12">
        <v>32</v>
      </c>
      <c r="E35" s="113" t="s">
        <v>151</v>
      </c>
      <c r="F35" s="33" t="s">
        <v>76</v>
      </c>
      <c r="G35" s="34" t="s">
        <v>77</v>
      </c>
      <c r="H35" s="11">
        <v>0</v>
      </c>
      <c r="I35" s="11">
        <v>0</v>
      </c>
      <c r="J35" s="11">
        <v>4</v>
      </c>
      <c r="K35" s="11">
        <v>0</v>
      </c>
      <c r="L35" s="11">
        <v>2</v>
      </c>
      <c r="M35" s="15">
        <f t="shared" si="10"/>
        <v>4</v>
      </c>
      <c r="N35" s="11"/>
      <c r="O35" s="26"/>
      <c r="P35" s="314"/>
      <c r="Q35" s="78" t="s">
        <v>57</v>
      </c>
      <c r="R35" s="29" t="s">
        <v>53</v>
      </c>
      <c r="S35" s="112" t="s">
        <v>147</v>
      </c>
      <c r="T35" s="66" t="s">
        <v>58</v>
      </c>
      <c r="U35" s="25" t="s">
        <v>53</v>
      </c>
      <c r="V35" s="58">
        <v>0</v>
      </c>
      <c r="W35" s="58">
        <v>0</v>
      </c>
      <c r="X35" s="58">
        <v>0</v>
      </c>
      <c r="Y35" s="58">
        <v>8</v>
      </c>
      <c r="Z35" s="58">
        <v>0</v>
      </c>
      <c r="AA35" s="53">
        <f>V35+W35+X35/2+Y35/4+Z35/2</f>
        <v>2</v>
      </c>
      <c r="AB35" s="53">
        <f>V35+W35+X35+Y35</f>
        <v>8</v>
      </c>
    </row>
    <row r="36" spans="1:28" ht="15.75" x14ac:dyDescent="0.25">
      <c r="A36" s="269"/>
      <c r="B36" s="37" t="s">
        <v>73</v>
      </c>
      <c r="C36" s="11">
        <v>3</v>
      </c>
      <c r="D36" s="12">
        <v>33</v>
      </c>
      <c r="E36" s="137" t="s">
        <v>152</v>
      </c>
      <c r="F36" s="33" t="s">
        <v>78</v>
      </c>
      <c r="G36" s="38" t="s">
        <v>79</v>
      </c>
      <c r="H36" s="39">
        <v>3</v>
      </c>
      <c r="I36" s="39">
        <v>0</v>
      </c>
      <c r="J36" s="39">
        <v>0</v>
      </c>
      <c r="K36" s="39">
        <v>0</v>
      </c>
      <c r="L36" s="39">
        <v>3</v>
      </c>
      <c r="M36" s="15">
        <f t="shared" si="10"/>
        <v>3</v>
      </c>
      <c r="N36" s="11"/>
      <c r="O36" s="26"/>
      <c r="P36" s="295"/>
      <c r="Q36" s="79" t="s">
        <v>109</v>
      </c>
      <c r="R36" s="65" t="s">
        <v>1</v>
      </c>
      <c r="S36" s="79" t="s">
        <v>124</v>
      </c>
      <c r="T36" s="67" t="s">
        <v>110</v>
      </c>
      <c r="U36" s="68" t="s">
        <v>5</v>
      </c>
      <c r="V36" s="69" t="s">
        <v>6</v>
      </c>
      <c r="W36" s="69" t="s">
        <v>7</v>
      </c>
      <c r="X36" s="69" t="s">
        <v>8</v>
      </c>
      <c r="Y36" s="69" t="s">
        <v>9</v>
      </c>
      <c r="Z36" s="69" t="s">
        <v>10</v>
      </c>
      <c r="AA36" s="69" t="s">
        <v>11</v>
      </c>
      <c r="AB36" s="70" t="s">
        <v>12</v>
      </c>
    </row>
    <row r="37" spans="1:28" ht="25.5" x14ac:dyDescent="0.25">
      <c r="A37" s="269"/>
      <c r="B37" s="37" t="s">
        <v>73</v>
      </c>
      <c r="C37" s="11">
        <v>2</v>
      </c>
      <c r="D37" s="12">
        <v>34</v>
      </c>
      <c r="E37" s="138" t="s">
        <v>283</v>
      </c>
      <c r="F37" s="33" t="s">
        <v>80</v>
      </c>
      <c r="G37" s="38" t="s">
        <v>81</v>
      </c>
      <c r="H37" s="11">
        <v>2</v>
      </c>
      <c r="I37" s="11">
        <v>0</v>
      </c>
      <c r="J37" s="11">
        <v>0</v>
      </c>
      <c r="K37" s="11">
        <v>0</v>
      </c>
      <c r="L37" s="11">
        <v>2</v>
      </c>
      <c r="M37" s="15">
        <f t="shared" si="10"/>
        <v>2</v>
      </c>
      <c r="N37" s="11"/>
      <c r="O37" s="26"/>
      <c r="P37" s="296" t="s">
        <v>57</v>
      </c>
      <c r="Q37" s="55">
        <v>1</v>
      </c>
      <c r="R37" s="99" t="s">
        <v>64</v>
      </c>
      <c r="S37" s="96" t="s">
        <v>155</v>
      </c>
      <c r="T37" s="59" t="s">
        <v>65</v>
      </c>
      <c r="U37" s="34" t="s">
        <v>115</v>
      </c>
      <c r="V37" s="58">
        <v>3</v>
      </c>
      <c r="W37" s="58">
        <v>0</v>
      </c>
      <c r="X37" s="58">
        <v>0</v>
      </c>
      <c r="Y37" s="58">
        <v>0</v>
      </c>
      <c r="Z37" s="58">
        <v>0</v>
      </c>
      <c r="AA37" s="53">
        <f t="shared" ref="AA37:AA43" si="12">V37+W37+X37/2+Y37/4+Z37/2</f>
        <v>3</v>
      </c>
      <c r="AB37" s="54">
        <f t="shared" ref="AB37:AB43" si="13">(V37+W37+X37+Y37)</f>
        <v>3</v>
      </c>
    </row>
    <row r="38" spans="1:28" ht="25.5" x14ac:dyDescent="0.25">
      <c r="A38" s="270"/>
      <c r="B38" s="37" t="s">
        <v>73</v>
      </c>
      <c r="C38" s="11">
        <v>3</v>
      </c>
      <c r="D38" s="12">
        <v>35</v>
      </c>
      <c r="E38" s="123" t="s">
        <v>144</v>
      </c>
      <c r="F38" s="40" t="s">
        <v>82</v>
      </c>
      <c r="G38" s="14" t="s">
        <v>83</v>
      </c>
      <c r="H38" s="11">
        <v>2</v>
      </c>
      <c r="I38" s="11">
        <v>0</v>
      </c>
      <c r="J38" s="11">
        <v>2</v>
      </c>
      <c r="K38" s="11">
        <v>0</v>
      </c>
      <c r="L38" s="11">
        <v>3</v>
      </c>
      <c r="M38" s="15">
        <f t="shared" si="10"/>
        <v>4</v>
      </c>
      <c r="N38" s="11"/>
      <c r="O38" s="26"/>
      <c r="P38" s="64"/>
      <c r="Q38" s="55">
        <v>2</v>
      </c>
      <c r="R38" s="99" t="s">
        <v>64</v>
      </c>
      <c r="S38" s="96" t="s">
        <v>156</v>
      </c>
      <c r="T38" s="59" t="s">
        <v>67</v>
      </c>
      <c r="U38" s="34" t="s">
        <v>115</v>
      </c>
      <c r="V38" s="58">
        <v>3</v>
      </c>
      <c r="W38" s="58">
        <v>0</v>
      </c>
      <c r="X38" s="58">
        <v>0</v>
      </c>
      <c r="Y38" s="58">
        <v>0</v>
      </c>
      <c r="Z38" s="58">
        <v>0</v>
      </c>
      <c r="AA38" s="53">
        <f t="shared" si="12"/>
        <v>3</v>
      </c>
      <c r="AB38" s="54">
        <f t="shared" si="13"/>
        <v>3</v>
      </c>
    </row>
    <row r="39" spans="1:28" ht="25.5" x14ac:dyDescent="0.25">
      <c r="A39" s="142"/>
      <c r="B39" s="37" t="s">
        <v>73</v>
      </c>
      <c r="C39" s="11">
        <v>4</v>
      </c>
      <c r="D39" s="12">
        <v>36</v>
      </c>
      <c r="E39" s="143" t="s">
        <v>287</v>
      </c>
      <c r="F39" s="40" t="s">
        <v>286</v>
      </c>
      <c r="G39" s="14" t="s">
        <v>285</v>
      </c>
      <c r="H39" s="11">
        <v>2</v>
      </c>
      <c r="I39" s="11">
        <v>0</v>
      </c>
      <c r="J39" s="11">
        <v>0</v>
      </c>
      <c r="K39" s="11">
        <v>0</v>
      </c>
      <c r="L39" s="11">
        <v>2</v>
      </c>
      <c r="M39" s="15">
        <v>4</v>
      </c>
      <c r="N39" s="11"/>
      <c r="O39" s="26"/>
      <c r="P39" s="317" t="s">
        <v>116</v>
      </c>
      <c r="Q39" s="55">
        <v>3</v>
      </c>
      <c r="R39" s="99" t="s">
        <v>64</v>
      </c>
      <c r="S39" s="96" t="s">
        <v>157</v>
      </c>
      <c r="T39" s="59" t="s">
        <v>68</v>
      </c>
      <c r="U39" s="34" t="s">
        <v>115</v>
      </c>
      <c r="V39" s="58">
        <v>3</v>
      </c>
      <c r="W39" s="58">
        <v>0</v>
      </c>
      <c r="X39" s="58">
        <v>0</v>
      </c>
      <c r="Y39" s="58">
        <v>0</v>
      </c>
      <c r="Z39" s="58">
        <v>0</v>
      </c>
      <c r="AA39" s="53">
        <f t="shared" si="12"/>
        <v>3</v>
      </c>
      <c r="AB39" s="54">
        <f t="shared" si="13"/>
        <v>3</v>
      </c>
    </row>
    <row r="40" spans="1:28" x14ac:dyDescent="0.25">
      <c r="A40" s="41"/>
      <c r="B40" s="42" t="s">
        <v>84</v>
      </c>
      <c r="C40" s="11">
        <v>1</v>
      </c>
      <c r="D40" s="12">
        <v>36</v>
      </c>
      <c r="E40" s="116" t="s">
        <v>154</v>
      </c>
      <c r="F40" s="33" t="s">
        <v>85</v>
      </c>
      <c r="G40" s="38" t="s">
        <v>86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5">
        <f t="shared" si="10"/>
        <v>2</v>
      </c>
      <c r="N40" s="11"/>
      <c r="O40" s="26"/>
      <c r="P40" s="318"/>
      <c r="Q40" s="55">
        <v>4</v>
      </c>
      <c r="R40" s="100" t="s">
        <v>88</v>
      </c>
      <c r="S40" s="96"/>
      <c r="T40" s="59" t="s">
        <v>89</v>
      </c>
      <c r="U40" s="34" t="s">
        <v>90</v>
      </c>
      <c r="V40" s="58">
        <v>4</v>
      </c>
      <c r="W40" s="58">
        <v>0</v>
      </c>
      <c r="X40" s="58">
        <v>0</v>
      </c>
      <c r="Y40" s="58">
        <v>0</v>
      </c>
      <c r="Z40" s="58">
        <v>0</v>
      </c>
      <c r="AA40" s="53">
        <f t="shared" si="12"/>
        <v>4</v>
      </c>
      <c r="AB40" s="54">
        <f t="shared" si="13"/>
        <v>4</v>
      </c>
    </row>
    <row r="41" spans="1:28" x14ac:dyDescent="0.25">
      <c r="A41" s="271" t="s">
        <v>87</v>
      </c>
      <c r="B41" s="43" t="s">
        <v>88</v>
      </c>
      <c r="C41" s="11">
        <v>5</v>
      </c>
      <c r="D41" s="12">
        <v>37</v>
      </c>
      <c r="E41" s="139" t="s">
        <v>266</v>
      </c>
      <c r="F41" s="33" t="s">
        <v>89</v>
      </c>
      <c r="G41" s="38" t="s">
        <v>90</v>
      </c>
      <c r="H41" s="11">
        <v>4</v>
      </c>
      <c r="I41" s="11">
        <v>0</v>
      </c>
      <c r="J41" s="11">
        <v>0</v>
      </c>
      <c r="K41" s="11">
        <v>0</v>
      </c>
      <c r="L41" s="11">
        <v>4</v>
      </c>
      <c r="M41" s="15">
        <f t="shared" si="10"/>
        <v>4</v>
      </c>
      <c r="N41" s="15"/>
      <c r="O41" s="16"/>
      <c r="P41" s="318"/>
      <c r="Q41" s="55">
        <v>5</v>
      </c>
      <c r="R41" s="101" t="s">
        <v>44</v>
      </c>
      <c r="S41" s="96" t="s">
        <v>142</v>
      </c>
      <c r="T41" s="66" t="s">
        <v>281</v>
      </c>
      <c r="U41" s="25" t="s">
        <v>49</v>
      </c>
      <c r="V41" s="58">
        <v>1</v>
      </c>
      <c r="W41" s="58">
        <v>0</v>
      </c>
      <c r="X41" s="58">
        <v>0</v>
      </c>
      <c r="Y41" s="58">
        <v>4</v>
      </c>
      <c r="Z41" s="58">
        <v>0</v>
      </c>
      <c r="AA41" s="53">
        <f t="shared" si="12"/>
        <v>2</v>
      </c>
      <c r="AB41" s="54">
        <f t="shared" si="13"/>
        <v>5</v>
      </c>
    </row>
    <row r="42" spans="1:28" ht="15.75" x14ac:dyDescent="0.25">
      <c r="A42" s="271"/>
      <c r="B42" s="44" t="s">
        <v>88</v>
      </c>
      <c r="C42" s="11">
        <v>5</v>
      </c>
      <c r="D42" s="12">
        <v>38</v>
      </c>
      <c r="E42" s="139" t="s">
        <v>267</v>
      </c>
      <c r="F42" s="33" t="s">
        <v>91</v>
      </c>
      <c r="G42" s="38" t="s">
        <v>92</v>
      </c>
      <c r="H42" s="11">
        <v>4</v>
      </c>
      <c r="I42" s="11">
        <v>0</v>
      </c>
      <c r="J42" s="11">
        <v>0</v>
      </c>
      <c r="K42" s="11">
        <v>0</v>
      </c>
      <c r="L42" s="11">
        <v>4</v>
      </c>
      <c r="M42" s="15">
        <f t="shared" si="10"/>
        <v>4</v>
      </c>
      <c r="N42" s="15"/>
      <c r="O42" s="16"/>
      <c r="P42" s="318"/>
      <c r="Q42" s="55">
        <v>6</v>
      </c>
      <c r="R42" s="102" t="s">
        <v>53</v>
      </c>
      <c r="S42" s="126" t="s">
        <v>149</v>
      </c>
      <c r="T42" s="57" t="s">
        <v>61</v>
      </c>
      <c r="U42" s="18" t="s">
        <v>62</v>
      </c>
      <c r="V42" s="31">
        <v>0</v>
      </c>
      <c r="W42" s="31">
        <v>0</v>
      </c>
      <c r="X42" s="22">
        <v>4</v>
      </c>
      <c r="Y42" s="15">
        <v>0</v>
      </c>
      <c r="Z42" s="15">
        <v>0</v>
      </c>
      <c r="AA42" s="53">
        <f t="shared" si="12"/>
        <v>2</v>
      </c>
      <c r="AB42" s="54">
        <f t="shared" si="13"/>
        <v>4</v>
      </c>
    </row>
    <row r="43" spans="1:28" x14ac:dyDescent="0.25">
      <c r="A43" s="271"/>
      <c r="B43" s="44" t="s">
        <v>88</v>
      </c>
      <c r="C43" s="11">
        <v>6</v>
      </c>
      <c r="D43" s="12">
        <v>39</v>
      </c>
      <c r="E43" s="139" t="s">
        <v>268</v>
      </c>
      <c r="F43" s="33" t="s">
        <v>262</v>
      </c>
      <c r="G43" s="38" t="s">
        <v>263</v>
      </c>
      <c r="H43" s="11">
        <v>4</v>
      </c>
      <c r="I43" s="11">
        <v>0</v>
      </c>
      <c r="J43" s="11">
        <v>0</v>
      </c>
      <c r="K43" s="11">
        <v>0</v>
      </c>
      <c r="L43" s="11">
        <v>4</v>
      </c>
      <c r="M43" s="15">
        <f t="shared" si="10"/>
        <v>4</v>
      </c>
      <c r="N43" s="11"/>
      <c r="O43" s="26"/>
      <c r="P43" s="318"/>
      <c r="Q43" s="55">
        <v>7</v>
      </c>
      <c r="R43" s="103" t="s">
        <v>20</v>
      </c>
      <c r="S43" s="96"/>
      <c r="T43" s="59" t="s">
        <v>91</v>
      </c>
      <c r="U43" s="18" t="s">
        <v>92</v>
      </c>
      <c r="V43" s="53">
        <v>2</v>
      </c>
      <c r="W43" s="53">
        <v>2</v>
      </c>
      <c r="X43" s="53">
        <v>0</v>
      </c>
      <c r="Y43" s="53">
        <v>0</v>
      </c>
      <c r="Z43" s="53">
        <v>0</v>
      </c>
      <c r="AA43" s="53">
        <f t="shared" si="12"/>
        <v>4</v>
      </c>
      <c r="AB43" s="54">
        <f t="shared" si="13"/>
        <v>4</v>
      </c>
    </row>
    <row r="44" spans="1:28" x14ac:dyDescent="0.25">
      <c r="A44" s="272" t="s">
        <v>93</v>
      </c>
      <c r="B44" s="45" t="s">
        <v>94</v>
      </c>
      <c r="C44" s="46">
        <v>2</v>
      </c>
      <c r="D44" s="12">
        <v>40</v>
      </c>
      <c r="E44" s="140" t="s">
        <v>258</v>
      </c>
      <c r="F44" s="40" t="s">
        <v>95</v>
      </c>
      <c r="G44" s="14" t="s">
        <v>96</v>
      </c>
      <c r="H44" s="11">
        <v>0</v>
      </c>
      <c r="I44" s="11">
        <v>0</v>
      </c>
      <c r="J44" s="11">
        <v>0</v>
      </c>
      <c r="K44" s="11">
        <v>4</v>
      </c>
      <c r="L44" s="11">
        <v>1</v>
      </c>
      <c r="M44" s="15">
        <v>4</v>
      </c>
      <c r="N44" s="11"/>
      <c r="O44" s="26"/>
      <c r="P44" s="318"/>
      <c r="Q44" s="259" t="s">
        <v>117</v>
      </c>
      <c r="R44" s="259"/>
      <c r="S44" s="259"/>
      <c r="T44" s="259"/>
      <c r="U44" s="259"/>
      <c r="V44" s="60">
        <f>SUM(V37:V43)</f>
        <v>16</v>
      </c>
      <c r="W44" s="60">
        <f>SUM(W37:W43)</f>
        <v>2</v>
      </c>
      <c r="X44" s="60">
        <f>SUM(X37:X43)</f>
        <v>4</v>
      </c>
      <c r="Y44" s="60">
        <f>SUM(Y37:Y43)</f>
        <v>4</v>
      </c>
      <c r="Z44" s="60">
        <v>0</v>
      </c>
      <c r="AA44" s="60">
        <f>SUM(AA37:AA43)</f>
        <v>21</v>
      </c>
      <c r="AB44" s="61">
        <f>SUM(AB37:AB43)</f>
        <v>26</v>
      </c>
    </row>
    <row r="45" spans="1:28" ht="24.75" x14ac:dyDescent="0.25">
      <c r="A45" s="273"/>
      <c r="B45" s="45" t="s">
        <v>94</v>
      </c>
      <c r="C45" s="46">
        <v>3</v>
      </c>
      <c r="D45" s="12">
        <v>41</v>
      </c>
      <c r="E45" s="140" t="s">
        <v>259</v>
      </c>
      <c r="F45" s="40" t="s">
        <v>97</v>
      </c>
      <c r="G45" s="14" t="s">
        <v>98</v>
      </c>
      <c r="H45" s="11">
        <v>0</v>
      </c>
      <c r="I45" s="11">
        <v>0</v>
      </c>
      <c r="J45" s="11">
        <v>0</v>
      </c>
      <c r="K45" s="11">
        <v>4</v>
      </c>
      <c r="L45" s="11">
        <v>1</v>
      </c>
      <c r="M45" s="15">
        <v>4</v>
      </c>
      <c r="N45" s="11"/>
      <c r="O45" s="26"/>
      <c r="P45" s="80" t="s">
        <v>108</v>
      </c>
      <c r="Q45" s="35">
        <v>1</v>
      </c>
      <c r="R45" s="89" t="s">
        <v>20</v>
      </c>
      <c r="S45" s="96" t="s">
        <v>265</v>
      </c>
      <c r="T45" s="55" t="s">
        <v>42</v>
      </c>
      <c r="U45" s="56" t="s">
        <v>43</v>
      </c>
      <c r="V45" s="21">
        <v>3</v>
      </c>
      <c r="W45" s="21">
        <v>0</v>
      </c>
      <c r="X45" s="53">
        <v>2</v>
      </c>
      <c r="Y45" s="53">
        <v>0</v>
      </c>
      <c r="Z45" s="53">
        <v>0</v>
      </c>
      <c r="AA45" s="53">
        <f>V45+W45+X45/2+Y45/4+Z45/2</f>
        <v>4</v>
      </c>
      <c r="AB45" s="54">
        <f t="shared" ref="AB45:AB48" si="14">(V45+W45+X45+Y45)</f>
        <v>5</v>
      </c>
    </row>
    <row r="46" spans="1:28" ht="25.5" x14ac:dyDescent="0.25">
      <c r="A46" s="274"/>
      <c r="B46" s="45" t="s">
        <v>94</v>
      </c>
      <c r="C46" s="46">
        <v>4</v>
      </c>
      <c r="D46" s="12">
        <v>42</v>
      </c>
      <c r="E46" s="140" t="s">
        <v>150</v>
      </c>
      <c r="F46" s="47" t="s">
        <v>99</v>
      </c>
      <c r="G46" s="48" t="s">
        <v>100</v>
      </c>
      <c r="H46" s="11">
        <v>0</v>
      </c>
      <c r="I46" s="11">
        <v>0</v>
      </c>
      <c r="J46" s="11">
        <v>0</v>
      </c>
      <c r="K46" s="11">
        <v>4</v>
      </c>
      <c r="L46" s="11">
        <v>1</v>
      </c>
      <c r="M46" s="15">
        <v>4</v>
      </c>
      <c r="N46" s="11"/>
      <c r="O46" s="26"/>
      <c r="P46" s="81"/>
      <c r="Q46" s="35">
        <v>3</v>
      </c>
      <c r="R46" s="104" t="s">
        <v>64</v>
      </c>
      <c r="S46" s="96" t="s">
        <v>158</v>
      </c>
      <c r="T46" s="59" t="s">
        <v>69</v>
      </c>
      <c r="U46" s="34" t="s">
        <v>115</v>
      </c>
      <c r="V46" s="58">
        <v>3</v>
      </c>
      <c r="W46" s="58">
        <v>0</v>
      </c>
      <c r="X46" s="58">
        <v>2</v>
      </c>
      <c r="Y46" s="58">
        <v>0</v>
      </c>
      <c r="Z46" s="58">
        <v>0</v>
      </c>
      <c r="AA46" s="53">
        <f>V46+W46+X46/2+Y46/4+Z46/2</f>
        <v>4</v>
      </c>
      <c r="AB46" s="54">
        <f t="shared" si="14"/>
        <v>5</v>
      </c>
    </row>
    <row r="47" spans="1:28" ht="25.5" x14ac:dyDescent="0.25">
      <c r="A47" s="319" t="s">
        <v>309</v>
      </c>
      <c r="B47" s="168" t="s">
        <v>310</v>
      </c>
      <c r="C47" s="153">
        <v>7</v>
      </c>
      <c r="D47" s="12">
        <v>45</v>
      </c>
      <c r="E47" s="154" t="s">
        <v>311</v>
      </c>
      <c r="F47" s="163" t="s">
        <v>312</v>
      </c>
      <c r="G47" s="155">
        <v>2</v>
      </c>
      <c r="H47" s="155">
        <v>0</v>
      </c>
      <c r="I47" s="155">
        <v>2</v>
      </c>
      <c r="J47" s="155">
        <v>0</v>
      </c>
      <c r="K47" s="155">
        <v>0</v>
      </c>
      <c r="L47" s="155">
        <v>4</v>
      </c>
      <c r="M47" s="155">
        <v>5</v>
      </c>
      <c r="N47" s="150"/>
      <c r="O47" s="151"/>
      <c r="P47" s="296" t="s">
        <v>119</v>
      </c>
      <c r="Q47" s="35">
        <v>4</v>
      </c>
      <c r="R47" s="104" t="s">
        <v>64</v>
      </c>
      <c r="S47" s="96" t="s">
        <v>159</v>
      </c>
      <c r="T47" s="59" t="s">
        <v>70</v>
      </c>
      <c r="U47" s="34" t="s">
        <v>115</v>
      </c>
      <c r="V47" s="58">
        <v>3</v>
      </c>
      <c r="W47" s="58">
        <v>0</v>
      </c>
      <c r="X47" s="58">
        <v>2</v>
      </c>
      <c r="Y47" s="58">
        <v>0</v>
      </c>
      <c r="Z47" s="58">
        <v>0</v>
      </c>
      <c r="AA47" s="53">
        <f>V47+W47+X47/2+Y47/4+Z47/2</f>
        <v>4</v>
      </c>
      <c r="AB47" s="54">
        <f t="shared" si="14"/>
        <v>5</v>
      </c>
    </row>
    <row r="48" spans="1:28" x14ac:dyDescent="0.25">
      <c r="A48" s="319"/>
      <c r="B48" s="168" t="s">
        <v>310</v>
      </c>
      <c r="C48" s="153">
        <v>7</v>
      </c>
      <c r="D48" s="12">
        <v>46</v>
      </c>
      <c r="E48" s="154" t="s">
        <v>313</v>
      </c>
      <c r="F48" s="163" t="s">
        <v>314</v>
      </c>
      <c r="G48" s="155">
        <v>2</v>
      </c>
      <c r="H48" s="155">
        <v>0</v>
      </c>
      <c r="I48" s="155">
        <v>2</v>
      </c>
      <c r="J48" s="155">
        <v>0</v>
      </c>
      <c r="K48" s="155">
        <v>0</v>
      </c>
      <c r="L48" s="155">
        <v>4</v>
      </c>
      <c r="M48" s="155">
        <v>5</v>
      </c>
      <c r="P48" s="296"/>
      <c r="Q48" s="78">
        <v>5</v>
      </c>
      <c r="R48" s="105" t="s">
        <v>88</v>
      </c>
      <c r="S48" s="96"/>
      <c r="T48" s="59" t="s">
        <v>262</v>
      </c>
      <c r="U48" s="34" t="s">
        <v>263</v>
      </c>
      <c r="V48" s="58">
        <v>4</v>
      </c>
      <c r="W48" s="58">
        <v>0</v>
      </c>
      <c r="X48" s="58">
        <v>0</v>
      </c>
      <c r="Y48" s="58">
        <v>0</v>
      </c>
      <c r="Z48" s="58">
        <v>0</v>
      </c>
      <c r="AA48" s="53">
        <f>V48+W48+X48/2+Y48/4+Z48/2</f>
        <v>4</v>
      </c>
      <c r="AB48" s="54">
        <f t="shared" si="14"/>
        <v>4</v>
      </c>
    </row>
    <row r="49" spans="1:28" x14ac:dyDescent="0.25">
      <c r="A49" s="319"/>
      <c r="B49" s="168" t="s">
        <v>310</v>
      </c>
      <c r="C49" s="153">
        <v>8</v>
      </c>
      <c r="D49" s="12">
        <v>47</v>
      </c>
      <c r="E49" s="154" t="s">
        <v>315</v>
      </c>
      <c r="F49" s="163" t="s">
        <v>316</v>
      </c>
      <c r="G49" s="155">
        <v>2</v>
      </c>
      <c r="H49" s="155">
        <v>0</v>
      </c>
      <c r="I49" s="155">
        <v>2</v>
      </c>
      <c r="J49" s="155">
        <v>0</v>
      </c>
      <c r="K49" s="155">
        <v>0</v>
      </c>
      <c r="L49" s="155">
        <v>4</v>
      </c>
      <c r="M49" s="155">
        <v>5</v>
      </c>
      <c r="P49" s="296"/>
      <c r="Q49" s="311" t="s">
        <v>121</v>
      </c>
      <c r="R49" s="311"/>
      <c r="S49" s="311"/>
      <c r="T49" s="311"/>
      <c r="U49" s="311"/>
      <c r="V49" s="84">
        <f t="shared" ref="V49:AB49" si="15">SUM(V45:V48)</f>
        <v>13</v>
      </c>
      <c r="W49" s="84">
        <f t="shared" si="15"/>
        <v>0</v>
      </c>
      <c r="X49" s="84">
        <f t="shared" si="15"/>
        <v>6</v>
      </c>
      <c r="Y49" s="84">
        <f t="shared" si="15"/>
        <v>0</v>
      </c>
      <c r="Z49" s="84">
        <f t="shared" si="15"/>
        <v>0</v>
      </c>
      <c r="AA49" s="84">
        <f t="shared" si="15"/>
        <v>16</v>
      </c>
      <c r="AB49" s="84">
        <f t="shared" si="15"/>
        <v>19</v>
      </c>
    </row>
    <row r="50" spans="1:28" ht="15.75" x14ac:dyDescent="0.25">
      <c r="A50" s="319"/>
      <c r="B50" s="168" t="s">
        <v>310</v>
      </c>
      <c r="C50" s="153">
        <v>8</v>
      </c>
      <c r="D50" s="12">
        <v>48</v>
      </c>
      <c r="E50" s="154" t="s">
        <v>317</v>
      </c>
      <c r="F50" s="163" t="s">
        <v>318</v>
      </c>
      <c r="G50" s="155">
        <v>2</v>
      </c>
      <c r="H50" s="155">
        <v>0</v>
      </c>
      <c r="I50" s="155">
        <v>2</v>
      </c>
      <c r="J50" s="155">
        <v>0</v>
      </c>
      <c r="K50" s="155">
        <v>0</v>
      </c>
      <c r="L50" s="155">
        <v>4</v>
      </c>
      <c r="M50" s="155">
        <v>5</v>
      </c>
      <c r="P50" s="296"/>
      <c r="Q50" s="85" t="s">
        <v>59</v>
      </c>
      <c r="R50" s="86" t="s">
        <v>53</v>
      </c>
      <c r="S50" s="111" t="s">
        <v>148</v>
      </c>
      <c r="T50" s="66" t="s">
        <v>60</v>
      </c>
      <c r="U50" s="87"/>
      <c r="V50" s="58">
        <v>0</v>
      </c>
      <c r="W50" s="58">
        <v>0</v>
      </c>
      <c r="X50" s="58">
        <v>0</v>
      </c>
      <c r="Y50" s="58">
        <v>8</v>
      </c>
      <c r="Z50" s="58">
        <v>0</v>
      </c>
      <c r="AA50" s="53">
        <f>V50+W50+X50/2+Y50/4+Z50/2</f>
        <v>2</v>
      </c>
      <c r="AB50" s="53">
        <f>V50+W50+X50+Y50</f>
        <v>8</v>
      </c>
    </row>
    <row r="51" spans="1:28" x14ac:dyDescent="0.25">
      <c r="A51" s="310" t="s">
        <v>308</v>
      </c>
      <c r="B51" s="310"/>
      <c r="C51" s="310"/>
      <c r="D51" s="310"/>
      <c r="E51" s="310"/>
      <c r="F51" s="310"/>
      <c r="G51">
        <f t="shared" ref="G51:K51" si="16">SUM( G3:G50)</f>
        <v>8</v>
      </c>
      <c r="H51">
        <f t="shared" si="16"/>
        <v>90</v>
      </c>
      <c r="I51">
        <f t="shared" si="16"/>
        <v>12</v>
      </c>
      <c r="J51">
        <f t="shared" si="16"/>
        <v>42</v>
      </c>
      <c r="K51">
        <f t="shared" si="16"/>
        <v>136</v>
      </c>
      <c r="L51">
        <f>SUM( L3:L50)</f>
        <v>160</v>
      </c>
      <c r="M51">
        <f>SUM( M3:M50)</f>
        <v>295</v>
      </c>
      <c r="P51" s="296" t="s">
        <v>119</v>
      </c>
      <c r="Q51" s="79" t="s">
        <v>109</v>
      </c>
      <c r="R51" s="65" t="s">
        <v>1</v>
      </c>
      <c r="S51" s="156" t="s">
        <v>260</v>
      </c>
      <c r="T51" s="68" t="s">
        <v>304</v>
      </c>
      <c r="U51" s="69" t="s">
        <v>305</v>
      </c>
      <c r="V51" s="69" t="s">
        <v>6</v>
      </c>
      <c r="W51" s="69" t="s">
        <v>7</v>
      </c>
      <c r="X51" s="69" t="s">
        <v>8</v>
      </c>
      <c r="Y51" s="69" t="s">
        <v>9</v>
      </c>
      <c r="Z51" s="69" t="s">
        <v>10</v>
      </c>
      <c r="AA51" s="157" t="s">
        <v>102</v>
      </c>
      <c r="AB51" s="162" t="s">
        <v>12</v>
      </c>
    </row>
    <row r="52" spans="1:28" x14ac:dyDescent="0.25">
      <c r="P52" s="296"/>
      <c r="Q52" s="158">
        <v>1</v>
      </c>
      <c r="R52" s="168" t="s">
        <v>310</v>
      </c>
      <c r="S52" s="154"/>
      <c r="T52" s="154" t="s">
        <v>311</v>
      </c>
      <c r="U52" s="155" t="s">
        <v>294</v>
      </c>
      <c r="V52" s="155">
        <v>2</v>
      </c>
      <c r="W52" s="155">
        <v>0</v>
      </c>
      <c r="X52" s="155">
        <v>2</v>
      </c>
      <c r="Y52" s="155">
        <v>0</v>
      </c>
      <c r="Z52" s="155">
        <v>0</v>
      </c>
      <c r="AA52" s="155">
        <v>4</v>
      </c>
      <c r="AB52" s="160">
        <v>5</v>
      </c>
    </row>
    <row r="53" spans="1:28" x14ac:dyDescent="0.25">
      <c r="P53" s="296"/>
      <c r="Q53" s="158">
        <v>2</v>
      </c>
      <c r="R53" s="168" t="s">
        <v>310</v>
      </c>
      <c r="S53" s="154"/>
      <c r="T53" s="154" t="s">
        <v>313</v>
      </c>
      <c r="U53" s="155" t="s">
        <v>296</v>
      </c>
      <c r="V53" s="155">
        <v>2</v>
      </c>
      <c r="W53" s="155">
        <v>0</v>
      </c>
      <c r="X53" s="155">
        <v>2</v>
      </c>
      <c r="Y53" s="155">
        <v>0</v>
      </c>
      <c r="Z53" s="155">
        <v>0</v>
      </c>
      <c r="AA53" s="155">
        <v>4</v>
      </c>
      <c r="AB53" s="160">
        <v>5</v>
      </c>
    </row>
    <row r="54" spans="1:28" x14ac:dyDescent="0.25">
      <c r="P54" s="296"/>
      <c r="Q54" s="158">
        <v>3</v>
      </c>
      <c r="R54" s="29" t="s">
        <v>53</v>
      </c>
      <c r="S54" s="19" t="s">
        <v>301</v>
      </c>
      <c r="T54" s="19" t="s">
        <v>301</v>
      </c>
      <c r="U54" s="58" t="s">
        <v>302</v>
      </c>
      <c r="V54" s="58">
        <v>0</v>
      </c>
      <c r="W54" s="58">
        <v>0</v>
      </c>
      <c r="X54" s="58">
        <v>0</v>
      </c>
      <c r="Y54" s="58">
        <v>40</v>
      </c>
      <c r="Z54" s="58">
        <v>0</v>
      </c>
      <c r="AA54" s="53">
        <v>10</v>
      </c>
      <c r="AB54" s="161">
        <f>V54+W54+X54+Y54</f>
        <v>40</v>
      </c>
    </row>
    <row r="55" spans="1:28" x14ac:dyDescent="0.25">
      <c r="P55" s="296"/>
      <c r="Q55" s="79" t="s">
        <v>109</v>
      </c>
      <c r="R55" s="65" t="s">
        <v>1</v>
      </c>
      <c r="S55" s="156" t="s">
        <v>110</v>
      </c>
      <c r="T55" s="156" t="s">
        <v>110</v>
      </c>
      <c r="U55" s="69" t="s">
        <v>305</v>
      </c>
      <c r="V55" s="69" t="s">
        <v>6</v>
      </c>
      <c r="W55" s="69" t="s">
        <v>7</v>
      </c>
      <c r="X55" s="69" t="s">
        <v>8</v>
      </c>
      <c r="Y55" s="69" t="s">
        <v>9</v>
      </c>
      <c r="Z55" s="69" t="s">
        <v>10</v>
      </c>
      <c r="AA55" s="69" t="s">
        <v>11</v>
      </c>
      <c r="AB55" s="157" t="s">
        <v>12</v>
      </c>
    </row>
    <row r="56" spans="1:28" x14ac:dyDescent="0.25">
      <c r="P56" s="296" t="s">
        <v>119</v>
      </c>
      <c r="Q56" s="158">
        <v>1</v>
      </c>
      <c r="R56" s="168" t="s">
        <v>310</v>
      </c>
      <c r="S56" s="154"/>
      <c r="T56" s="154" t="s">
        <v>315</v>
      </c>
      <c r="U56" s="155" t="s">
        <v>298</v>
      </c>
      <c r="V56" s="155">
        <v>2</v>
      </c>
      <c r="W56" s="155">
        <v>0</v>
      </c>
      <c r="X56" s="155">
        <v>2</v>
      </c>
      <c r="Y56" s="155">
        <v>0</v>
      </c>
      <c r="Z56" s="155">
        <v>0</v>
      </c>
      <c r="AA56" s="155">
        <v>4</v>
      </c>
      <c r="AB56" s="160">
        <v>5</v>
      </c>
    </row>
    <row r="57" spans="1:28" x14ac:dyDescent="0.25">
      <c r="P57" s="296"/>
      <c r="Q57" s="158">
        <v>2</v>
      </c>
      <c r="R57" s="168" t="s">
        <v>310</v>
      </c>
      <c r="S57" s="154"/>
      <c r="T57" s="154" t="s">
        <v>317</v>
      </c>
      <c r="U57" s="155" t="s">
        <v>300</v>
      </c>
      <c r="V57" s="155">
        <v>2</v>
      </c>
      <c r="W57" s="155">
        <v>0</v>
      </c>
      <c r="X57" s="155">
        <v>2</v>
      </c>
      <c r="Y57" s="155">
        <v>0</v>
      </c>
      <c r="Z57" s="155">
        <v>0</v>
      </c>
      <c r="AA57" s="155">
        <v>4</v>
      </c>
      <c r="AB57" s="160">
        <v>5</v>
      </c>
    </row>
    <row r="58" spans="1:28" x14ac:dyDescent="0.25">
      <c r="P58" s="296"/>
      <c r="Q58" s="158">
        <v>3</v>
      </c>
      <c r="R58" s="29" t="s">
        <v>53</v>
      </c>
      <c r="S58" s="19" t="s">
        <v>303</v>
      </c>
      <c r="T58" s="19" t="s">
        <v>303</v>
      </c>
      <c r="U58" s="58" t="s">
        <v>303</v>
      </c>
      <c r="V58" s="58">
        <v>0</v>
      </c>
      <c r="W58" s="58">
        <v>0</v>
      </c>
      <c r="X58" s="58">
        <v>0</v>
      </c>
      <c r="Y58" s="58">
        <v>40</v>
      </c>
      <c r="Z58" s="58">
        <v>0</v>
      </c>
      <c r="AA58" s="53">
        <v>10</v>
      </c>
      <c r="AB58" s="161">
        <f>V58+W58+X58+Y58</f>
        <v>40</v>
      </c>
    </row>
    <row r="59" spans="1:28" x14ac:dyDescent="0.25">
      <c r="P59" s="296"/>
      <c r="Q59" s="308" t="s">
        <v>306</v>
      </c>
      <c r="R59" s="309"/>
      <c r="S59" s="309"/>
      <c r="T59" s="309"/>
      <c r="U59" s="1"/>
      <c r="V59" s="1">
        <f t="shared" ref="V59:Z59" si="17">SUM(V8,V16:V17,V26,V34:V35,V44,V49:V50,V52:V54,V56:V58)</f>
        <v>91</v>
      </c>
      <c r="W59" s="1">
        <f t="shared" si="17"/>
        <v>6</v>
      </c>
      <c r="X59" s="1">
        <f t="shared" si="17"/>
        <v>48</v>
      </c>
      <c r="Y59" s="1">
        <f t="shared" si="17"/>
        <v>132</v>
      </c>
      <c r="Z59" s="1">
        <f t="shared" si="17"/>
        <v>0</v>
      </c>
      <c r="AA59" s="1">
        <f>SUM(AA8,AA16:AA17,AA26,AA34:AA35,AA44,AA49:AA50,AA52:AA54,AA56:AA58)</f>
        <v>160</v>
      </c>
      <c r="AB59" s="1">
        <f>SUM(AB8,AB16:AB17,AB26,AB34:AB35,AB44,AB49:AB50,AB52:AB54,AB56:AB58)</f>
        <v>291</v>
      </c>
    </row>
    <row r="60" spans="1:28" x14ac:dyDescent="0.25">
      <c r="P60" s="296"/>
    </row>
  </sheetData>
  <mergeCells count="39">
    <mergeCell ref="A51:F51"/>
    <mergeCell ref="P51:P55"/>
    <mergeCell ref="P56:P60"/>
    <mergeCell ref="Q59:T59"/>
    <mergeCell ref="A41:A43"/>
    <mergeCell ref="A44:A46"/>
    <mergeCell ref="Q44:U44"/>
    <mergeCell ref="A47:A50"/>
    <mergeCell ref="P47:P50"/>
    <mergeCell ref="Q49:U49"/>
    <mergeCell ref="P39:P44"/>
    <mergeCell ref="K33:K34"/>
    <mergeCell ref="L33:L34"/>
    <mergeCell ref="M33:M34"/>
    <mergeCell ref="T34:U34"/>
    <mergeCell ref="P36:P37"/>
    <mergeCell ref="J33:J34"/>
    <mergeCell ref="A17:A20"/>
    <mergeCell ref="P19:P26"/>
    <mergeCell ref="A22:A27"/>
    <mergeCell ref="Q26:U26"/>
    <mergeCell ref="P27:P35"/>
    <mergeCell ref="A28:A32"/>
    <mergeCell ref="A33:A38"/>
    <mergeCell ref="B33:B34"/>
    <mergeCell ref="C33:C34"/>
    <mergeCell ref="D33:D34"/>
    <mergeCell ref="E33:E34"/>
    <mergeCell ref="F33:F34"/>
    <mergeCell ref="G33:G34"/>
    <mergeCell ref="H33:H34"/>
    <mergeCell ref="I33:I34"/>
    <mergeCell ref="B1:O1"/>
    <mergeCell ref="P2:P8"/>
    <mergeCell ref="A3:A4"/>
    <mergeCell ref="A5:A16"/>
    <mergeCell ref="Q8:U8"/>
    <mergeCell ref="P9:P16"/>
    <mergeCell ref="Q16:U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BBA -SPE</vt:lpstr>
      <vt:lpstr>Sheet2</vt:lpstr>
      <vt:lpstr>SPE +HONORS </vt:lpstr>
      <vt:lpstr>SPE +HONORS +RESERACH </vt:lpstr>
      <vt:lpstr>SPE +HONORS + INNOVATION </vt:lpstr>
      <vt:lpstr>SPE +HONORS + EXP LEARN</vt:lpstr>
      <vt:lpstr>BBA - NO ADD ON </vt:lpstr>
      <vt:lpstr>BBA -NO ADD - HONORS </vt:lpstr>
      <vt:lpstr>BBA -NO ADD -HONORS - RESERACH </vt:lpstr>
      <vt:lpstr>BBA -NO ADD - HONORS - INNOVATI</vt:lpstr>
      <vt:lpstr>BBA -NO ADD -HONRS -EXP LEARN	A</vt:lpstr>
      <vt:lpstr>BBA -MINOR </vt:lpstr>
      <vt:lpstr>BBA -MINOR + HONORS </vt:lpstr>
      <vt:lpstr>BBA -MINOR +HOMORS +RESER</vt:lpstr>
      <vt:lpstr>BBA -MINOR+HONORS+INNOVATION </vt:lpstr>
      <vt:lpstr>BBA -MINOR +HONORS +EXP lEARN </vt:lpstr>
      <vt:lpstr>BBA -DOUBLE MAJOR </vt:lpstr>
      <vt:lpstr>BBA -DOUBLE MAJOR -HONORS </vt:lpstr>
      <vt:lpstr>BBA -DOUBLE MAJOR WITH INNOVATI</vt:lpstr>
      <vt:lpstr>BBA - DOUBLE MAJOR  - RESERACH </vt:lpstr>
      <vt:lpstr>BBA -DOUBLE MAJOR +EXP LEARN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vukka</dc:creator>
  <cp:lastModifiedBy>Dr.Venkateswararao.Podile</cp:lastModifiedBy>
  <dcterms:created xsi:type="dcterms:W3CDTF">2015-06-05T18:17:20Z</dcterms:created>
  <dcterms:modified xsi:type="dcterms:W3CDTF">2025-01-07T10:08:54Z</dcterms:modified>
</cp:coreProperties>
</file>